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D:\!! УЧРАШУВЛАР\Кунлик\"/>
    </mc:Choice>
  </mc:AlternateContent>
  <xr:revisionPtr revIDLastSave="0" documentId="13_ncr:1_{45E6D73A-847E-4D3D-8D55-AB9EAC366555}" xr6:coauthVersionLast="47" xr6:coauthVersionMax="47" xr10:uidLastSave="{00000000-0000-0000-0000-000000000000}"/>
  <bookViews>
    <workbookView xWindow="-120" yWindow="-120" windowWidth="29040" windowHeight="15720" tabRatio="858" activeTab="2" xr2:uid="{00000000-000D-0000-FFFF-FFFF00000000}"/>
  </bookViews>
  <sheets>
    <sheet name="Учрашув ҳудуд " sheetId="20" r:id="rId1"/>
    <sheet name="Учрашув ҳудуд  (2)" sheetId="162" state="hidden" r:id="rId2"/>
    <sheet name="Йиғилишга" sheetId="45" r:id="rId3"/>
    <sheet name="муддати яқин" sheetId="486" state="hidden" r:id="rId4"/>
    <sheet name="Мурожаат 273 та" sheetId="513" state="hidden" r:id="rId5"/>
    <sheet name="Мурожаат умумий" sheetId="400" state="hidden" r:id="rId6"/>
    <sheet name="Учраш банк" sheetId="7" state="hidden" r:id="rId7"/>
    <sheet name="Туманлар кесимида" sheetId="5" state="hidden" r:id="rId8"/>
    <sheet name="Ҳал этилмаган йуналиши вил" sheetId="4" state="hidden" r:id="rId9"/>
    <sheet name="Ҳал этилмаган йуналиши вил (2)" sheetId="9" state="hidden" r:id="rId10"/>
    <sheet name="Радлар худуд" sheetId="8" state="hidden" r:id="rId11"/>
    <sheet name="Радлар банк" sheetId="10" state="hidden" r:id="rId12"/>
    <sheet name="Ҳал этилмаган йуналиши банк" sheetId="6" state="hidden" r:id="rId13"/>
  </sheets>
  <externalReferences>
    <externalReference r:id="rId14"/>
    <externalReference r:id="rId15"/>
    <externalReference r:id="rId1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localSheetId="2" hidden="1">Йиғилишга!$A$5:$M$5</definedName>
    <definedName name="_xlnm._FilterDatabase" localSheetId="3" hidden="1">'муддати яқин'!$A$2:$R$2</definedName>
    <definedName name="_xlnm._FilterDatabase" localSheetId="4" hidden="1">'Мурожаат 273 та'!$A$2:$R$275</definedName>
    <definedName name="_xlnm._FilterDatabase" localSheetId="5" hidden="1">'Мурожаат умумий'!$A$2:$R$2</definedName>
    <definedName name="_xlnm._FilterDatabase" localSheetId="7" hidden="1">'Туманлар кесимида'!$A$6:$AI$228</definedName>
    <definedName name="_xlnm._FilterDatabase" localSheetId="12" hidden="1">'Ҳал этилмаган йуналиши банк'!$A$5:$T$227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[2]оборот!$A:$B,[2]оборот!$1:$1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[3]фев!#REF!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2">Йиғилишга!$A$1:$K$19</definedName>
    <definedName name="_xlnm.Print_Area" localSheetId="3">'муддати яқин'!$A$1:$R$4</definedName>
    <definedName name="_xlnm.Print_Area" localSheetId="11">'Радлар банк'!$A$1:$S$15</definedName>
    <definedName name="_xlnm.Print_Area" localSheetId="10">'Радлар худуд'!$A$1:$S$19</definedName>
    <definedName name="_xlnm.Print_Area" localSheetId="7">'Туманлар кесимида'!$A$1:$AI$228</definedName>
    <definedName name="_xlnm.Print_Area" localSheetId="6">'Учраш банк'!$A$1:$AI$16</definedName>
    <definedName name="_xlnm.Print_Area" localSheetId="0">'Учрашув ҳудуд '!$A$1:$U$20</definedName>
    <definedName name="_xlnm.Print_Area" localSheetId="1">'Учрашув ҳудуд  (2)'!$A$1:$CF$6</definedName>
    <definedName name="_xlnm.Print_Area" localSheetId="12">'Ҳал этилмаган йуналиши банк'!$A$1:$T$227</definedName>
    <definedName name="_xlnm.Print_Area" localSheetId="8">'Ҳал этилмаган йуналиши вил'!$A$1:$T$19</definedName>
    <definedName name="_xlnm.Print_Area" localSheetId="9">'Ҳал этилмаган йуналиши вил (2)'!$A$1:$T$15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513" l="1"/>
  <c r="A6" i="513" s="1"/>
  <c r="A7" i="513" s="1"/>
  <c r="A8" i="513" s="1"/>
  <c r="A9" i="513" s="1"/>
  <c r="A10" i="513" s="1"/>
  <c r="A11" i="513" s="1"/>
  <c r="A12" i="513" s="1"/>
  <c r="A13" i="513" s="1"/>
  <c r="A14" i="513" s="1"/>
  <c r="A15" i="513" s="1"/>
  <c r="A16" i="513" s="1"/>
  <c r="A17" i="513" s="1"/>
  <c r="A18" i="513" s="1"/>
  <c r="A19" i="513" s="1"/>
  <c r="A20" i="513" s="1"/>
  <c r="A21" i="513" s="1"/>
  <c r="A22" i="513" s="1"/>
  <c r="A23" i="513" s="1"/>
  <c r="A24" i="513" s="1"/>
  <c r="A25" i="513" s="1"/>
  <c r="A26" i="513" s="1"/>
  <c r="A27" i="513" s="1"/>
  <c r="A28" i="513" s="1"/>
  <c r="A29" i="513" s="1"/>
  <c r="A30" i="513" s="1"/>
  <c r="A31" i="513" s="1"/>
  <c r="A32" i="513" s="1"/>
  <c r="A33" i="513" s="1"/>
  <c r="A34" i="513" s="1"/>
  <c r="A35" i="513" s="1"/>
  <c r="A36" i="513" s="1"/>
  <c r="A37" i="513" s="1"/>
  <c r="A38" i="513" s="1"/>
  <c r="A39" i="513" s="1"/>
  <c r="A40" i="513" s="1"/>
  <c r="A41" i="513" s="1"/>
  <c r="A42" i="513" s="1"/>
  <c r="A43" i="513" s="1"/>
  <c r="A44" i="513" s="1"/>
  <c r="A45" i="513" s="1"/>
  <c r="A46" i="513" s="1"/>
  <c r="A47" i="513" s="1"/>
  <c r="A48" i="513" s="1"/>
  <c r="A49" i="513" s="1"/>
  <c r="A50" i="513" s="1"/>
  <c r="A51" i="513" s="1"/>
  <c r="A52" i="513" s="1"/>
  <c r="A53" i="513" s="1"/>
  <c r="A54" i="513" s="1"/>
  <c r="A55" i="513" s="1"/>
  <c r="A56" i="513" s="1"/>
  <c r="A57" i="513" s="1"/>
  <c r="A58" i="513" s="1"/>
  <c r="A59" i="513" s="1"/>
  <c r="A60" i="513" s="1"/>
  <c r="A61" i="513" s="1"/>
  <c r="A62" i="513" s="1"/>
  <c r="A63" i="513" s="1"/>
  <c r="A64" i="513" s="1"/>
  <c r="A65" i="513" s="1"/>
  <c r="A66" i="513" s="1"/>
  <c r="A67" i="513" s="1"/>
  <c r="A68" i="513" s="1"/>
  <c r="A69" i="513" s="1"/>
  <c r="A70" i="513" s="1"/>
  <c r="A71" i="513" s="1"/>
  <c r="A72" i="513" s="1"/>
  <c r="A73" i="513" s="1"/>
  <c r="A74" i="513" s="1"/>
  <c r="A75" i="513" s="1"/>
  <c r="A76" i="513" s="1"/>
  <c r="A77" i="513" s="1"/>
  <c r="A78" i="513" s="1"/>
  <c r="A79" i="513" s="1"/>
  <c r="A80" i="513" s="1"/>
  <c r="A81" i="513" s="1"/>
  <c r="A82" i="513" s="1"/>
  <c r="A83" i="513" s="1"/>
  <c r="A84" i="513" s="1"/>
  <c r="A85" i="513" s="1"/>
  <c r="A86" i="513" s="1"/>
  <c r="A87" i="513" s="1"/>
  <c r="A88" i="513" s="1"/>
  <c r="A89" i="513" s="1"/>
  <c r="A90" i="513" s="1"/>
  <c r="A91" i="513" s="1"/>
  <c r="A92" i="513" s="1"/>
  <c r="A93" i="513" s="1"/>
  <c r="A94" i="513" s="1"/>
  <c r="A95" i="513" s="1"/>
  <c r="A96" i="513" s="1"/>
  <c r="A97" i="513" s="1"/>
  <c r="A98" i="513" s="1"/>
  <c r="A99" i="513" s="1"/>
  <c r="A100" i="513" s="1"/>
  <c r="A101" i="513" s="1"/>
  <c r="A102" i="513" s="1"/>
  <c r="A103" i="513" s="1"/>
  <c r="A104" i="513" s="1"/>
  <c r="A105" i="513" s="1"/>
  <c r="A106" i="513" s="1"/>
  <c r="A107" i="513" s="1"/>
  <c r="A108" i="513" s="1"/>
  <c r="A109" i="513" s="1"/>
  <c r="A110" i="513" s="1"/>
  <c r="A111" i="513" s="1"/>
  <c r="A112" i="513" s="1"/>
  <c r="A113" i="513" s="1"/>
  <c r="A114" i="513" s="1"/>
  <c r="A115" i="513" s="1"/>
  <c r="A116" i="513" s="1"/>
  <c r="A117" i="513" s="1"/>
  <c r="A118" i="513" s="1"/>
  <c r="A119" i="513" s="1"/>
  <c r="A120" i="513" s="1"/>
  <c r="A121" i="513" s="1"/>
  <c r="A122" i="513" s="1"/>
  <c r="A123" i="513" s="1"/>
  <c r="A124" i="513" s="1"/>
  <c r="A125" i="513" s="1"/>
  <c r="A126" i="513" s="1"/>
  <c r="A127" i="513" s="1"/>
  <c r="A128" i="513" s="1"/>
  <c r="A129" i="513" s="1"/>
  <c r="A130" i="513" s="1"/>
  <c r="A131" i="513" s="1"/>
  <c r="A132" i="513" s="1"/>
  <c r="A133" i="513" s="1"/>
  <c r="A134" i="513" s="1"/>
  <c r="A135" i="513" s="1"/>
  <c r="A136" i="513" s="1"/>
  <c r="A137" i="513" s="1"/>
  <c r="A138" i="513" s="1"/>
  <c r="A139" i="513" s="1"/>
  <c r="A140" i="513" s="1"/>
  <c r="A141" i="513" s="1"/>
  <c r="A142" i="513" s="1"/>
  <c r="A143" i="513" s="1"/>
  <c r="A144" i="513" s="1"/>
  <c r="A145" i="513" s="1"/>
  <c r="A146" i="513" s="1"/>
  <c r="A147" i="513" s="1"/>
  <c r="A148" i="513" s="1"/>
  <c r="A149" i="513" s="1"/>
  <c r="A150" i="513" s="1"/>
  <c r="A151" i="513" s="1"/>
  <c r="A152" i="513" s="1"/>
  <c r="A153" i="513" s="1"/>
  <c r="A154" i="513" s="1"/>
  <c r="A155" i="513" s="1"/>
  <c r="A156" i="513" s="1"/>
  <c r="A157" i="513" s="1"/>
  <c r="A158" i="513" s="1"/>
  <c r="A159" i="513" s="1"/>
  <c r="A160" i="513" s="1"/>
  <c r="A161" i="513" s="1"/>
  <c r="A162" i="513" s="1"/>
  <c r="A163" i="513" s="1"/>
  <c r="A164" i="513" s="1"/>
  <c r="A165" i="513" s="1"/>
  <c r="A166" i="513" s="1"/>
  <c r="A167" i="513" s="1"/>
  <c r="A168" i="513" s="1"/>
  <c r="A169" i="513" s="1"/>
  <c r="A170" i="513" s="1"/>
  <c r="A171" i="513" s="1"/>
  <c r="A172" i="513" s="1"/>
  <c r="A173" i="513" s="1"/>
  <c r="A174" i="513" s="1"/>
  <c r="A175" i="513" s="1"/>
  <c r="A176" i="513" s="1"/>
  <c r="A177" i="513" s="1"/>
  <c r="A178" i="513" s="1"/>
  <c r="A179" i="513" s="1"/>
  <c r="A180" i="513" s="1"/>
  <c r="A181" i="513" s="1"/>
  <c r="A182" i="513" s="1"/>
  <c r="A183" i="513" s="1"/>
  <c r="A184" i="513" s="1"/>
  <c r="A185" i="513" s="1"/>
  <c r="A186" i="513" s="1"/>
  <c r="A187" i="513" s="1"/>
  <c r="A188" i="513" s="1"/>
  <c r="A189" i="513" s="1"/>
  <c r="A190" i="513" s="1"/>
  <c r="A191" i="513" s="1"/>
  <c r="A192" i="513" s="1"/>
  <c r="A193" i="513" s="1"/>
  <c r="A194" i="513" s="1"/>
  <c r="A195" i="513" s="1"/>
  <c r="A196" i="513" s="1"/>
  <c r="A197" i="513" s="1"/>
  <c r="A198" i="513" s="1"/>
  <c r="A199" i="513" s="1"/>
  <c r="A200" i="513" s="1"/>
  <c r="A201" i="513" s="1"/>
  <c r="A202" i="513" s="1"/>
  <c r="A203" i="513" s="1"/>
  <c r="A204" i="513" s="1"/>
  <c r="A205" i="513" s="1"/>
  <c r="A206" i="513" s="1"/>
  <c r="A207" i="513" s="1"/>
  <c r="A208" i="513" s="1"/>
  <c r="A209" i="513" s="1"/>
  <c r="A210" i="513" s="1"/>
  <c r="A211" i="513" s="1"/>
  <c r="A212" i="513" s="1"/>
  <c r="A213" i="513" s="1"/>
  <c r="A214" i="513" s="1"/>
  <c r="A215" i="513" s="1"/>
  <c r="A216" i="513" s="1"/>
  <c r="A217" i="513" s="1"/>
  <c r="A218" i="513" s="1"/>
  <c r="A219" i="513" s="1"/>
  <c r="A220" i="513" s="1"/>
  <c r="A221" i="513" s="1"/>
  <c r="A222" i="513" s="1"/>
  <c r="A223" i="513" s="1"/>
  <c r="A224" i="513" s="1"/>
  <c r="A225" i="513" s="1"/>
  <c r="A226" i="513" s="1"/>
  <c r="A227" i="513" s="1"/>
  <c r="A228" i="513" s="1"/>
  <c r="A229" i="513" s="1"/>
  <c r="A230" i="513" s="1"/>
  <c r="A231" i="513" s="1"/>
  <c r="A232" i="513" s="1"/>
  <c r="A233" i="513" s="1"/>
  <c r="A234" i="513" s="1"/>
  <c r="A235" i="513" s="1"/>
  <c r="A236" i="513" s="1"/>
  <c r="A237" i="513" s="1"/>
  <c r="A238" i="513" s="1"/>
  <c r="A239" i="513" s="1"/>
  <c r="A240" i="513" s="1"/>
  <c r="A241" i="513" s="1"/>
  <c r="A242" i="513" s="1"/>
  <c r="A243" i="513" s="1"/>
  <c r="A244" i="513" s="1"/>
  <c r="A245" i="513" s="1"/>
  <c r="A246" i="513" s="1"/>
  <c r="A247" i="513" s="1"/>
  <c r="A248" i="513" s="1"/>
  <c r="A249" i="513" s="1"/>
  <c r="A250" i="513" s="1"/>
  <c r="A251" i="513" s="1"/>
  <c r="A252" i="513" s="1"/>
  <c r="A253" i="513" s="1"/>
  <c r="A254" i="513" s="1"/>
  <c r="A255" i="513" s="1"/>
  <c r="A256" i="513" s="1"/>
  <c r="A257" i="513" s="1"/>
  <c r="A258" i="513" s="1"/>
  <c r="A259" i="513" s="1"/>
  <c r="A260" i="513" s="1"/>
  <c r="A261" i="513" s="1"/>
  <c r="A262" i="513" s="1"/>
  <c r="A263" i="513" s="1"/>
  <c r="A264" i="513" s="1"/>
  <c r="A265" i="513" s="1"/>
  <c r="A266" i="513" s="1"/>
  <c r="A267" i="513" s="1"/>
  <c r="A268" i="513" s="1"/>
  <c r="A269" i="513" s="1"/>
  <c r="A270" i="513" s="1"/>
  <c r="A271" i="513" s="1"/>
  <c r="A272" i="513" s="1"/>
  <c r="A273" i="513" s="1"/>
  <c r="A274" i="513" s="1"/>
  <c r="A275" i="513" s="1"/>
  <c r="A4" i="513"/>
  <c r="J5" i="45"/>
  <c r="A4" i="486"/>
  <c r="F6" i="20"/>
  <c r="G6" i="20" l="1"/>
  <c r="H6" i="20"/>
  <c r="I6" i="20"/>
  <c r="J6" i="20"/>
  <c r="K6" i="20"/>
  <c r="Z20" i="20" l="1"/>
  <c r="Z19" i="20"/>
  <c r="Z18" i="20"/>
  <c r="Z17" i="20"/>
  <c r="Z16" i="20"/>
  <c r="Z15" i="20"/>
  <c r="Z14" i="20"/>
  <c r="Z13" i="20"/>
  <c r="Z12" i="20"/>
  <c r="Z11" i="20"/>
  <c r="Z10" i="20"/>
  <c r="Z9" i="20"/>
  <c r="Z8" i="20"/>
  <c r="Z7" i="20"/>
  <c r="Y20" i="20"/>
  <c r="Y19" i="20"/>
  <c r="Y18" i="20"/>
  <c r="Y17" i="20"/>
  <c r="Y16" i="20"/>
  <c r="Y15" i="20"/>
  <c r="Y14" i="20"/>
  <c r="Y13" i="20"/>
  <c r="Y12" i="20"/>
  <c r="Y11" i="20"/>
  <c r="Y10" i="20"/>
  <c r="Y9" i="20"/>
  <c r="Y8" i="20"/>
  <c r="Y7" i="20"/>
  <c r="I7" i="45"/>
  <c r="I8" i="45"/>
  <c r="I9" i="45"/>
  <c r="I10" i="45"/>
  <c r="I11" i="45"/>
  <c r="I12" i="45"/>
  <c r="I13" i="45"/>
  <c r="I14" i="45"/>
  <c r="I15" i="45"/>
  <c r="I16" i="45"/>
  <c r="I17" i="45"/>
  <c r="I18" i="45"/>
  <c r="I19" i="45"/>
  <c r="H16" i="45"/>
  <c r="N6" i="20" l="1"/>
  <c r="X20" i="20" l="1"/>
  <c r="X19" i="20"/>
  <c r="X18" i="20"/>
  <c r="X17" i="20"/>
  <c r="X16" i="20"/>
  <c r="X15" i="20"/>
  <c r="X14" i="20"/>
  <c r="X13" i="20"/>
  <c r="X12" i="20"/>
  <c r="X11" i="20"/>
  <c r="X10" i="20"/>
  <c r="X9" i="20"/>
  <c r="X8" i="20"/>
  <c r="X7" i="20"/>
  <c r="H17" i="45"/>
  <c r="G17" i="45"/>
  <c r="A2" i="162"/>
  <c r="D13" i="45"/>
  <c r="D12" i="45"/>
  <c r="D11" i="45"/>
  <c r="C19" i="45"/>
  <c r="C18" i="45"/>
  <c r="C17" i="45"/>
  <c r="C16" i="45"/>
  <c r="C15" i="45"/>
  <c r="C14" i="45"/>
  <c r="C13" i="45"/>
  <c r="C12" i="45"/>
  <c r="C11" i="45"/>
  <c r="C10" i="45"/>
  <c r="C9" i="45"/>
  <c r="C8" i="45"/>
  <c r="C7" i="45"/>
  <c r="C6" i="45"/>
  <c r="A2" i="45"/>
  <c r="I6" i="45"/>
  <c r="H19" i="45"/>
  <c r="H18" i="45"/>
  <c r="H15" i="45"/>
  <c r="H14" i="45"/>
  <c r="H13" i="45"/>
  <c r="H12" i="45"/>
  <c r="H11" i="45"/>
  <c r="H10" i="45"/>
  <c r="H9" i="45"/>
  <c r="H8" i="45"/>
  <c r="H7" i="45"/>
  <c r="H6" i="45"/>
  <c r="G19" i="45"/>
  <c r="G18" i="45"/>
  <c r="G16" i="45"/>
  <c r="G15" i="45"/>
  <c r="G14" i="45"/>
  <c r="G13" i="45"/>
  <c r="G12" i="45"/>
  <c r="G11" i="45"/>
  <c r="G10" i="45"/>
  <c r="G9" i="45"/>
  <c r="G8" i="45"/>
  <c r="G7" i="45"/>
  <c r="G6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E19" i="45"/>
  <c r="E18" i="45"/>
  <c r="E17" i="45"/>
  <c r="E16" i="45"/>
  <c r="E15" i="45"/>
  <c r="E14" i="45"/>
  <c r="E13" i="45"/>
  <c r="E12" i="45"/>
  <c r="E11" i="45"/>
  <c r="E10" i="45"/>
  <c r="E9" i="45"/>
  <c r="E8" i="45"/>
  <c r="E7" i="45"/>
  <c r="E6" i="45"/>
  <c r="D19" i="45"/>
  <c r="D18" i="45"/>
  <c r="D17" i="45"/>
  <c r="D16" i="45"/>
  <c r="D15" i="45"/>
  <c r="D14" i="45"/>
  <c r="D10" i="45"/>
  <c r="D9" i="45"/>
  <c r="D8" i="45"/>
  <c r="D7" i="45"/>
  <c r="D6" i="45"/>
  <c r="V20" i="20"/>
  <c r="W20" i="20" s="1"/>
  <c r="V19" i="20"/>
  <c r="W19" i="20" s="1"/>
  <c r="V18" i="20"/>
  <c r="W18" i="20" s="1"/>
  <c r="V17" i="20"/>
  <c r="W17" i="20" s="1"/>
  <c r="V16" i="20"/>
  <c r="W16" i="20" s="1"/>
  <c r="V15" i="20"/>
  <c r="W15" i="20" s="1"/>
  <c r="V14" i="20"/>
  <c r="W14" i="20" s="1"/>
  <c r="V13" i="20"/>
  <c r="W13" i="20" s="1"/>
  <c r="V12" i="20"/>
  <c r="W12" i="20" s="1"/>
  <c r="V11" i="20"/>
  <c r="W11" i="20" s="1"/>
  <c r="V10" i="20"/>
  <c r="W10" i="20" s="1"/>
  <c r="V9" i="20"/>
  <c r="W9" i="20" s="1"/>
  <c r="V8" i="20"/>
  <c r="W8" i="20" s="1"/>
  <c r="V7" i="20"/>
  <c r="W7" i="20" s="1"/>
  <c r="M6" i="20"/>
  <c r="R24" i="20" l="1"/>
  <c r="Q24" i="20"/>
  <c r="U6" i="20"/>
  <c r="T6" i="20"/>
  <c r="S6" i="20"/>
  <c r="R6" i="20"/>
  <c r="P25" i="20" s="1"/>
  <c r="P24" i="20" s="1"/>
  <c r="Q6" i="20"/>
  <c r="P6" i="20"/>
  <c r="O6" i="20"/>
  <c r="N25" i="20" l="1"/>
  <c r="N24" i="20" s="1"/>
  <c r="CD5" i="162" l="1"/>
  <c r="CC6" i="162" l="1"/>
  <c r="CA6" i="162" s="1"/>
  <c r="CF5" i="162"/>
  <c r="CE5" i="162"/>
  <c r="I24" i="20" l="1"/>
  <c r="H24" i="20"/>
  <c r="E6" i="20" l="1"/>
  <c r="Y6" i="20" l="1"/>
  <c r="L6" i="20"/>
  <c r="Z6" i="20" s="1"/>
  <c r="D5" i="45" l="1"/>
  <c r="C5" i="45"/>
  <c r="K5" i="45"/>
  <c r="I5" i="45" l="1"/>
  <c r="H5" i="45"/>
  <c r="G5" i="45"/>
  <c r="F5" i="45"/>
  <c r="E5" i="45"/>
  <c r="CA5" i="162" l="1"/>
  <c r="CC5" i="162"/>
  <c r="G25" i="20"/>
  <c r="G24" i="20" s="1"/>
  <c r="E25" i="20"/>
  <c r="E24" i="20" s="1"/>
  <c r="C6" i="20"/>
  <c r="D6" i="20" l="1"/>
  <c r="AI6" i="5" l="1"/>
  <c r="AH6" i="5"/>
  <c r="AG6" i="5"/>
  <c r="AF6" i="5"/>
  <c r="AB6" i="5"/>
  <c r="AA6" i="5"/>
  <c r="W6" i="5"/>
  <c r="V6" i="5"/>
  <c r="U6" i="5"/>
  <c r="Q6" i="5"/>
  <c r="P6" i="5"/>
  <c r="O6" i="5"/>
  <c r="N6" i="5"/>
  <c r="M6" i="5"/>
  <c r="L6" i="5"/>
  <c r="K6" i="5"/>
  <c r="G6" i="5"/>
  <c r="F6" i="5"/>
  <c r="E6" i="5"/>
  <c r="D6" i="5"/>
  <c r="F216" i="5" l="1"/>
  <c r="G216" i="5"/>
  <c r="F202" i="5"/>
  <c r="F182" i="5"/>
  <c r="G182" i="5"/>
  <c r="F147" i="5"/>
  <c r="F99" i="5"/>
  <c r="F7" i="5"/>
  <c r="F25" i="5"/>
  <c r="F42" i="5"/>
  <c r="F56" i="5"/>
  <c r="F70" i="5"/>
  <c r="F87" i="5"/>
  <c r="F114" i="5"/>
  <c r="F131" i="5"/>
  <c r="F159" i="5"/>
  <c r="D9" i="9" l="1"/>
  <c r="D42" i="5"/>
  <c r="E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D56" i="5"/>
  <c r="E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D70" i="5"/>
  <c r="E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L9" i="7"/>
  <c r="C15" i="10"/>
  <c r="C14" i="10"/>
  <c r="C13" i="10"/>
  <c r="C12" i="10"/>
  <c r="C11" i="10"/>
  <c r="C10" i="10"/>
  <c r="C9" i="10"/>
  <c r="C8" i="10"/>
  <c r="C7" i="10"/>
  <c r="A7" i="10"/>
  <c r="A8" i="10" s="1"/>
  <c r="A9" i="10" s="1"/>
  <c r="A10" i="10" s="1"/>
  <c r="A11" i="10" s="1"/>
  <c r="A12" i="10" s="1"/>
  <c r="A13" i="10" s="1"/>
  <c r="A14" i="10" s="1"/>
  <c r="C6" i="10"/>
  <c r="S5" i="10"/>
  <c r="R5" i="10"/>
  <c r="Q5" i="10"/>
  <c r="P5" i="10"/>
  <c r="O5" i="10"/>
  <c r="N5" i="10"/>
  <c r="M5" i="10"/>
  <c r="L5" i="10"/>
  <c r="K5" i="10"/>
  <c r="J5" i="10"/>
  <c r="I5" i="10"/>
  <c r="H5" i="10"/>
  <c r="G5" i="10"/>
  <c r="F5" i="10"/>
  <c r="E5" i="10"/>
  <c r="D5" i="10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" i="8"/>
  <c r="F5" i="9"/>
  <c r="T15" i="9"/>
  <c r="T5" i="9" s="1"/>
  <c r="S15" i="9"/>
  <c r="S5" i="9" s="1"/>
  <c r="R15" i="9"/>
  <c r="R5" i="9" s="1"/>
  <c r="Q15" i="9"/>
  <c r="Q5" i="9" s="1"/>
  <c r="P15" i="9"/>
  <c r="P5" i="9" s="1"/>
  <c r="O15" i="9"/>
  <c r="O5" i="9" s="1"/>
  <c r="N15" i="9"/>
  <c r="N5" i="9" s="1"/>
  <c r="M15" i="9"/>
  <c r="M5" i="9" s="1"/>
  <c r="L15" i="9"/>
  <c r="L5" i="9" s="1"/>
  <c r="K15" i="9"/>
  <c r="K5" i="9" s="1"/>
  <c r="J15" i="9"/>
  <c r="J5" i="9" s="1"/>
  <c r="I15" i="9"/>
  <c r="I5" i="9" s="1"/>
  <c r="H15" i="9"/>
  <c r="H5" i="9" s="1"/>
  <c r="G15" i="9"/>
  <c r="G5" i="9" s="1"/>
  <c r="F15" i="9"/>
  <c r="E15" i="9"/>
  <c r="E5" i="9" s="1"/>
  <c r="D15" i="9"/>
  <c r="D5" i="9" s="1"/>
  <c r="G9" i="7"/>
  <c r="Q9" i="7"/>
  <c r="W9" i="7"/>
  <c r="AB9" i="7"/>
  <c r="V9" i="7" s="1"/>
  <c r="G11" i="7"/>
  <c r="L11" i="7"/>
  <c r="Q11" i="7"/>
  <c r="W11" i="7"/>
  <c r="AB11" i="7"/>
  <c r="Q54" i="7"/>
  <c r="Q53" i="7"/>
  <c r="Q52" i="7"/>
  <c r="Q51" i="7"/>
  <c r="Q50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8" i="7"/>
  <c r="Q27" i="7"/>
  <c r="Q26" i="7"/>
  <c r="Q25" i="7"/>
  <c r="Q24" i="7"/>
  <c r="Q23" i="7"/>
  <c r="Q22" i="7"/>
  <c r="Q21" i="7"/>
  <c r="Q20" i="7"/>
  <c r="L54" i="7"/>
  <c r="L53" i="7"/>
  <c r="L52" i="7"/>
  <c r="L51" i="7"/>
  <c r="L50" i="7"/>
  <c r="L49" i="7"/>
  <c r="L48" i="7"/>
  <c r="L47" i="7"/>
  <c r="L46" i="7"/>
  <c r="L45" i="7"/>
  <c r="L44" i="7"/>
  <c r="L43" i="7"/>
  <c r="L42" i="7"/>
  <c r="L41" i="7"/>
  <c r="L40" i="7"/>
  <c r="L39" i="7"/>
  <c r="L38" i="7"/>
  <c r="L37" i="7"/>
  <c r="L36" i="7"/>
  <c r="L35" i="7"/>
  <c r="L34" i="7"/>
  <c r="L33" i="7"/>
  <c r="L32" i="7"/>
  <c r="L31" i="7"/>
  <c r="L30" i="7"/>
  <c r="L28" i="7"/>
  <c r="L27" i="7"/>
  <c r="L26" i="7"/>
  <c r="L25" i="7"/>
  <c r="L24" i="7"/>
  <c r="L23" i="7"/>
  <c r="L22" i="7"/>
  <c r="L21" i="7"/>
  <c r="L20" i="7"/>
  <c r="U29" i="7"/>
  <c r="T29" i="7"/>
  <c r="S29" i="7"/>
  <c r="R29" i="7"/>
  <c r="K29" i="7"/>
  <c r="J29" i="7"/>
  <c r="I29" i="7"/>
  <c r="H29" i="7"/>
  <c r="G29" i="7"/>
  <c r="F6" i="7"/>
  <c r="P29" i="7"/>
  <c r="O29" i="7"/>
  <c r="N29" i="7"/>
  <c r="M29" i="7"/>
  <c r="F29" i="7"/>
  <c r="E29" i="7"/>
  <c r="C29" i="7"/>
  <c r="C24" i="9"/>
  <c r="C23" i="9"/>
  <c r="C22" i="9"/>
  <c r="C21" i="9"/>
  <c r="C20" i="9"/>
  <c r="C14" i="9"/>
  <c r="C13" i="9"/>
  <c r="C12" i="9"/>
  <c r="C11" i="9"/>
  <c r="C10" i="9"/>
  <c r="C9" i="9"/>
  <c r="C8" i="9"/>
  <c r="C7" i="9"/>
  <c r="A7" i="9"/>
  <c r="A8" i="9" s="1"/>
  <c r="A9" i="9" s="1"/>
  <c r="A10" i="9" s="1"/>
  <c r="A11" i="9" s="1"/>
  <c r="A12" i="9" s="1"/>
  <c r="A13" i="9" s="1"/>
  <c r="A14" i="9" s="1"/>
  <c r="A20" i="9" s="1"/>
  <c r="A21" i="9" s="1"/>
  <c r="A22" i="9" s="1"/>
  <c r="A23" i="9" s="1"/>
  <c r="A24" i="9" s="1"/>
  <c r="C6" i="9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F18" i="7" l="1"/>
  <c r="C5" i="10"/>
  <c r="C15" i="9"/>
  <c r="C5" i="9" s="1"/>
  <c r="L29" i="7"/>
  <c r="V11" i="7"/>
  <c r="Q29" i="7"/>
  <c r="F5" i="8"/>
  <c r="F16" i="10" s="1"/>
  <c r="A7" i="8" l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S5" i="8"/>
  <c r="S16" i="10" s="1"/>
  <c r="R5" i="8"/>
  <c r="R16" i="10" s="1"/>
  <c r="Q5" i="8"/>
  <c r="Q16" i="10" s="1"/>
  <c r="P5" i="8"/>
  <c r="P16" i="10" s="1"/>
  <c r="O5" i="8"/>
  <c r="O16" i="10" s="1"/>
  <c r="N5" i="8"/>
  <c r="N16" i="10" s="1"/>
  <c r="M5" i="8"/>
  <c r="M16" i="10" s="1"/>
  <c r="L5" i="8"/>
  <c r="L16" i="10" s="1"/>
  <c r="K5" i="8"/>
  <c r="K16" i="10" s="1"/>
  <c r="J5" i="8"/>
  <c r="J16" i="10" s="1"/>
  <c r="I5" i="8"/>
  <c r="I16" i="10" s="1"/>
  <c r="H5" i="8"/>
  <c r="H16" i="10" s="1"/>
  <c r="G5" i="8"/>
  <c r="G16" i="10" s="1"/>
  <c r="E5" i="8"/>
  <c r="E16" i="10" s="1"/>
  <c r="D5" i="8"/>
  <c r="D16" i="10" s="1"/>
  <c r="C5" i="8"/>
  <c r="C16" i="10" s="1"/>
  <c r="D6" i="7" l="1"/>
  <c r="AB16" i="7"/>
  <c r="AB15" i="7"/>
  <c r="AB14" i="7"/>
  <c r="AB13" i="7"/>
  <c r="AB12" i="7"/>
  <c r="AB10" i="7"/>
  <c r="AB8" i="7"/>
  <c r="BR16" i="7"/>
  <c r="BO16" i="7"/>
  <c r="BP15" i="7"/>
  <c r="BP14" i="7"/>
  <c r="BP13" i="7"/>
  <c r="BP12" i="7"/>
  <c r="BP11" i="7"/>
  <c r="BP10" i="7"/>
  <c r="BP9" i="7"/>
  <c r="BP8" i="7"/>
  <c r="BP7" i="7"/>
  <c r="G16" i="7"/>
  <c r="L16" i="7"/>
  <c r="Q16" i="7"/>
  <c r="W16" i="7"/>
  <c r="AB7" i="7"/>
  <c r="W15" i="7"/>
  <c r="W14" i="7"/>
  <c r="W13" i="7"/>
  <c r="W12" i="7"/>
  <c r="W10" i="7"/>
  <c r="W8" i="7"/>
  <c r="W7" i="7"/>
  <c r="Q15" i="7"/>
  <c r="Q14" i="7"/>
  <c r="Q13" i="7"/>
  <c r="Q12" i="7"/>
  <c r="Q10" i="7"/>
  <c r="Q8" i="7"/>
  <c r="Q7" i="7"/>
  <c r="L15" i="7"/>
  <c r="L14" i="7"/>
  <c r="L13" i="7"/>
  <c r="L12" i="7"/>
  <c r="L10" i="7"/>
  <c r="L8" i="7"/>
  <c r="L7" i="7"/>
  <c r="G15" i="7"/>
  <c r="G14" i="7"/>
  <c r="G13" i="7"/>
  <c r="G12" i="7"/>
  <c r="G10" i="7"/>
  <c r="G8" i="7"/>
  <c r="G7" i="7"/>
  <c r="BK16" i="7"/>
  <c r="BJ16" i="7"/>
  <c r="BI16" i="7"/>
  <c r="BG16" i="7"/>
  <c r="BF16" i="7"/>
  <c r="BE16" i="7"/>
  <c r="BC16" i="7"/>
  <c r="BB16" i="7"/>
  <c r="BA16" i="7"/>
  <c r="AY16" i="7"/>
  <c r="AX16" i="7"/>
  <c r="AW16" i="7"/>
  <c r="AU16" i="7"/>
  <c r="AT16" i="7"/>
  <c r="AS16" i="7"/>
  <c r="V14" i="7" l="1"/>
  <c r="V10" i="7"/>
  <c r="D18" i="7"/>
  <c r="V13" i="7"/>
  <c r="V16" i="7"/>
  <c r="V15" i="7"/>
  <c r="V8" i="7"/>
  <c r="V12" i="7"/>
  <c r="V7" i="7"/>
  <c r="AG6" i="7" l="1"/>
  <c r="AF6" i="7"/>
  <c r="AE6" i="7"/>
  <c r="AD6" i="7"/>
  <c r="AC6" i="7"/>
  <c r="AA6" i="7"/>
  <c r="Z6" i="7"/>
  <c r="Y6" i="7"/>
  <c r="X6" i="7"/>
  <c r="W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E6" i="7"/>
  <c r="C6" i="7"/>
  <c r="AB6" i="7" l="1"/>
  <c r="V6" i="7" l="1"/>
  <c r="T215" i="6" l="1"/>
  <c r="T41" i="9" s="1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T201" i="6"/>
  <c r="T40" i="9" s="1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T181" i="6"/>
  <c r="T39" i="9" s="1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T158" i="6"/>
  <c r="T38" i="9" s="1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T146" i="6"/>
  <c r="T37" i="9" s="1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T130" i="6"/>
  <c r="T36" i="9" s="1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T113" i="6"/>
  <c r="T35" i="9" s="1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T98" i="6"/>
  <c r="T34" i="9" s="1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T86" i="6"/>
  <c r="T33" i="9" s="1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T55" i="6"/>
  <c r="T30" i="9" s="1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T41" i="6"/>
  <c r="T29" i="9" s="1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T24" i="6"/>
  <c r="T28" i="9" s="1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T6" i="6"/>
  <c r="T27" i="9" s="1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AI7" i="5"/>
  <c r="AH7" i="5"/>
  <c r="AG7" i="5"/>
  <c r="AE7" i="5"/>
  <c r="AD7" i="5"/>
  <c r="AC7" i="5"/>
  <c r="AA7" i="5"/>
  <c r="Z7" i="5"/>
  <c r="U7" i="5"/>
  <c r="S7" i="5"/>
  <c r="R7" i="5"/>
  <c r="O7" i="5"/>
  <c r="N7" i="5"/>
  <c r="K7" i="5"/>
  <c r="J7" i="5"/>
  <c r="E7" i="5"/>
  <c r="AI25" i="5"/>
  <c r="AH25" i="5"/>
  <c r="AG25" i="5"/>
  <c r="AF25" i="5"/>
  <c r="AE25" i="5"/>
  <c r="AD25" i="5"/>
  <c r="AC25" i="5"/>
  <c r="AA25" i="5"/>
  <c r="Z25" i="5"/>
  <c r="Y25" i="5"/>
  <c r="X25" i="5"/>
  <c r="U25" i="5"/>
  <c r="T25" i="5"/>
  <c r="S25" i="5"/>
  <c r="R25" i="5"/>
  <c r="P25" i="5"/>
  <c r="O25" i="5"/>
  <c r="N25" i="5"/>
  <c r="M25" i="5"/>
  <c r="K25" i="5"/>
  <c r="J25" i="5"/>
  <c r="I25" i="5"/>
  <c r="H25" i="5"/>
  <c r="E25" i="5"/>
  <c r="D25" i="5"/>
  <c r="AI42" i="5"/>
  <c r="AH42" i="5"/>
  <c r="AG42" i="5"/>
  <c r="AI56" i="5"/>
  <c r="AH56" i="5"/>
  <c r="AG56" i="5"/>
  <c r="AI70" i="5"/>
  <c r="AH70" i="5"/>
  <c r="AG70" i="5"/>
  <c r="AH159" i="5"/>
  <c r="AG159" i="5"/>
  <c r="AD159" i="5"/>
  <c r="AC159" i="5"/>
  <c r="AB159" i="5"/>
  <c r="AB182" i="5" s="1"/>
  <c r="AB114" i="5" s="1"/>
  <c r="AB131" i="5" s="1"/>
  <c r="V159" i="5"/>
  <c r="V182" i="5" s="1"/>
  <c r="V114" i="5" s="1"/>
  <c r="V131" i="5" s="1"/>
  <c r="R159" i="5"/>
  <c r="Q159" i="5"/>
  <c r="N159" i="5"/>
  <c r="M159" i="5"/>
  <c r="L159" i="5"/>
  <c r="E159" i="5"/>
  <c r="AI216" i="5"/>
  <c r="AH216" i="5"/>
  <c r="AG216" i="5"/>
  <c r="AF216" i="5"/>
  <c r="AE216" i="5"/>
  <c r="AD216" i="5"/>
  <c r="AC216" i="5"/>
  <c r="AB216" i="5"/>
  <c r="AA216" i="5"/>
  <c r="Z216" i="5"/>
  <c r="Y216" i="5"/>
  <c r="X216" i="5"/>
  <c r="W216" i="5"/>
  <c r="W159" i="5" s="1"/>
  <c r="W182" i="5" s="1"/>
  <c r="W114" i="5" s="1"/>
  <c r="W131" i="5" s="1"/>
  <c r="V216" i="5"/>
  <c r="U216" i="5"/>
  <c r="T216" i="5"/>
  <c r="S216" i="5"/>
  <c r="R216" i="5"/>
  <c r="Q216" i="5"/>
  <c r="P216" i="5"/>
  <c r="O216" i="5"/>
  <c r="N216" i="5"/>
  <c r="M216" i="5"/>
  <c r="L216" i="5"/>
  <c r="K216" i="5"/>
  <c r="J216" i="5"/>
  <c r="I216" i="5"/>
  <c r="H216" i="5"/>
  <c r="E216" i="5"/>
  <c r="D216" i="5"/>
  <c r="C27" i="9" l="1"/>
  <c r="C24" i="8"/>
  <c r="O27" i="9"/>
  <c r="O24" i="8"/>
  <c r="I28" i="9"/>
  <c r="I25" i="8"/>
  <c r="C29" i="9"/>
  <c r="C26" i="8"/>
  <c r="O29" i="9"/>
  <c r="O26" i="8"/>
  <c r="I30" i="9"/>
  <c r="I27" i="8"/>
  <c r="C31" i="9"/>
  <c r="C32" i="9"/>
  <c r="C29" i="8"/>
  <c r="C28" i="8"/>
  <c r="O31" i="9"/>
  <c r="O32" i="9"/>
  <c r="O28" i="8"/>
  <c r="O29" i="8"/>
  <c r="I33" i="9"/>
  <c r="I30" i="8"/>
  <c r="C34" i="9"/>
  <c r="C31" i="8"/>
  <c r="O34" i="9"/>
  <c r="O31" i="8"/>
  <c r="I35" i="9"/>
  <c r="I32" i="8"/>
  <c r="C36" i="9"/>
  <c r="C33" i="8"/>
  <c r="O36" i="9"/>
  <c r="O33" i="8"/>
  <c r="I37" i="9"/>
  <c r="I34" i="8"/>
  <c r="C38" i="9"/>
  <c r="C35" i="8"/>
  <c r="O38" i="9"/>
  <c r="O35" i="8"/>
  <c r="I39" i="9"/>
  <c r="I36" i="8"/>
  <c r="C40" i="9"/>
  <c r="C37" i="8"/>
  <c r="O40" i="9"/>
  <c r="O37" i="8"/>
  <c r="I41" i="9"/>
  <c r="I38" i="8"/>
  <c r="P27" i="9"/>
  <c r="P24" i="8"/>
  <c r="J33" i="9"/>
  <c r="J30" i="8"/>
  <c r="D40" i="9"/>
  <c r="D37" i="8"/>
  <c r="E27" i="9"/>
  <c r="E24" i="8"/>
  <c r="E40" i="9"/>
  <c r="E37" i="8"/>
  <c r="R38" i="9"/>
  <c r="R35" i="8"/>
  <c r="S29" i="9"/>
  <c r="S26" i="8"/>
  <c r="S34" i="9"/>
  <c r="S31" i="8"/>
  <c r="G40" i="9"/>
  <c r="G37" i="8"/>
  <c r="H27" i="9"/>
  <c r="H24" i="8"/>
  <c r="N28" i="9"/>
  <c r="N25" i="8"/>
  <c r="H29" i="9"/>
  <c r="H26" i="8"/>
  <c r="N30" i="9"/>
  <c r="N27" i="8"/>
  <c r="H32" i="9"/>
  <c r="H31" i="9"/>
  <c r="H29" i="8"/>
  <c r="H28" i="8"/>
  <c r="T32" i="9"/>
  <c r="T31" i="9"/>
  <c r="N33" i="9"/>
  <c r="N30" i="8"/>
  <c r="H34" i="9"/>
  <c r="H31" i="8"/>
  <c r="N35" i="9"/>
  <c r="N32" i="8"/>
  <c r="H36" i="9"/>
  <c r="H33" i="8"/>
  <c r="N37" i="9"/>
  <c r="N34" i="8"/>
  <c r="H38" i="9"/>
  <c r="H35" i="8"/>
  <c r="N39" i="9"/>
  <c r="N36" i="8"/>
  <c r="H40" i="9"/>
  <c r="H37" i="8"/>
  <c r="N41" i="9"/>
  <c r="N38" i="8"/>
  <c r="P34" i="9"/>
  <c r="P31" i="8"/>
  <c r="E36" i="9"/>
  <c r="E33" i="8"/>
  <c r="F29" i="9"/>
  <c r="F26" i="8"/>
  <c r="M30" i="9"/>
  <c r="M27" i="8"/>
  <c r="M39" i="9"/>
  <c r="M36" i="8"/>
  <c r="I27" i="9"/>
  <c r="I24" i="8"/>
  <c r="C28" i="9"/>
  <c r="C25" i="8"/>
  <c r="O28" i="9"/>
  <c r="O25" i="8"/>
  <c r="I29" i="9"/>
  <c r="I26" i="8"/>
  <c r="C30" i="9"/>
  <c r="C27" i="8"/>
  <c r="O30" i="9"/>
  <c r="O27" i="8"/>
  <c r="I32" i="9"/>
  <c r="I31" i="9"/>
  <c r="I28" i="8"/>
  <c r="I29" i="8"/>
  <c r="C33" i="9"/>
  <c r="C30" i="8"/>
  <c r="O33" i="9"/>
  <c r="O30" i="8"/>
  <c r="I34" i="9"/>
  <c r="I31" i="8"/>
  <c r="C35" i="9"/>
  <c r="C32" i="8"/>
  <c r="O35" i="9"/>
  <c r="O32" i="8"/>
  <c r="I36" i="9"/>
  <c r="I33" i="8"/>
  <c r="C37" i="9"/>
  <c r="C34" i="8"/>
  <c r="O37" i="9"/>
  <c r="O34" i="8"/>
  <c r="I38" i="9"/>
  <c r="I35" i="8"/>
  <c r="C39" i="9"/>
  <c r="C36" i="8"/>
  <c r="O39" i="9"/>
  <c r="O36" i="8"/>
  <c r="I40" i="9"/>
  <c r="I37" i="8"/>
  <c r="C41" i="9"/>
  <c r="C38" i="8"/>
  <c r="O41" i="9"/>
  <c r="O38" i="8"/>
  <c r="P29" i="9"/>
  <c r="P26" i="8"/>
  <c r="P31" i="9"/>
  <c r="P32" i="9"/>
  <c r="P29" i="8"/>
  <c r="P28" i="8"/>
  <c r="D36" i="9"/>
  <c r="D33" i="8"/>
  <c r="J37" i="9"/>
  <c r="J34" i="8"/>
  <c r="P38" i="9"/>
  <c r="P35" i="8"/>
  <c r="P40" i="9"/>
  <c r="P37" i="8"/>
  <c r="K30" i="9"/>
  <c r="K27" i="8"/>
  <c r="K41" i="9"/>
  <c r="K38" i="8"/>
  <c r="R27" i="9"/>
  <c r="R24" i="8"/>
  <c r="S38" i="9"/>
  <c r="S35" i="8"/>
  <c r="J27" i="9"/>
  <c r="J24" i="8"/>
  <c r="D28" i="9"/>
  <c r="D25" i="8"/>
  <c r="P28" i="9"/>
  <c r="P25" i="8"/>
  <c r="J29" i="9"/>
  <c r="J26" i="8"/>
  <c r="D30" i="9"/>
  <c r="D27" i="8"/>
  <c r="P30" i="9"/>
  <c r="P27" i="8"/>
  <c r="J32" i="9"/>
  <c r="J31" i="9"/>
  <c r="J28" i="8"/>
  <c r="J29" i="8"/>
  <c r="D33" i="9"/>
  <c r="D30" i="8"/>
  <c r="P33" i="9"/>
  <c r="P30" i="8"/>
  <c r="J34" i="9"/>
  <c r="J31" i="8"/>
  <c r="D35" i="9"/>
  <c r="D32" i="8"/>
  <c r="P35" i="9"/>
  <c r="P32" i="8"/>
  <c r="J36" i="9"/>
  <c r="J33" i="8"/>
  <c r="D37" i="9"/>
  <c r="D34" i="8"/>
  <c r="P37" i="9"/>
  <c r="P34" i="8"/>
  <c r="J38" i="9"/>
  <c r="J35" i="8"/>
  <c r="D39" i="9"/>
  <c r="D36" i="8"/>
  <c r="P39" i="9"/>
  <c r="P36" i="8"/>
  <c r="J40" i="9"/>
  <c r="J37" i="8"/>
  <c r="D41" i="9"/>
  <c r="D38" i="8"/>
  <c r="P41" i="9"/>
  <c r="P38" i="8"/>
  <c r="D29" i="9"/>
  <c r="D26" i="8"/>
  <c r="J39" i="9"/>
  <c r="J36" i="8"/>
  <c r="K28" i="9"/>
  <c r="K25" i="8"/>
  <c r="K39" i="9"/>
  <c r="K36" i="8"/>
  <c r="F27" i="9"/>
  <c r="F24" i="8"/>
  <c r="R31" i="9"/>
  <c r="R32" i="9"/>
  <c r="R29" i="8"/>
  <c r="R28" i="8"/>
  <c r="L41" i="9"/>
  <c r="L38" i="8"/>
  <c r="K27" i="9"/>
  <c r="K24" i="8"/>
  <c r="E28" i="9"/>
  <c r="E25" i="8"/>
  <c r="Q28" i="9"/>
  <c r="Q25" i="8"/>
  <c r="K29" i="9"/>
  <c r="K26" i="8"/>
  <c r="E30" i="9"/>
  <c r="E27" i="8"/>
  <c r="Q30" i="9"/>
  <c r="Q27" i="8"/>
  <c r="K32" i="9"/>
  <c r="K31" i="9"/>
  <c r="K28" i="8"/>
  <c r="K29" i="8"/>
  <c r="E33" i="9"/>
  <c r="E30" i="8"/>
  <c r="Q33" i="9"/>
  <c r="Q30" i="8"/>
  <c r="K34" i="9"/>
  <c r="K31" i="8"/>
  <c r="E35" i="9"/>
  <c r="E32" i="8"/>
  <c r="Q35" i="9"/>
  <c r="Q32" i="8"/>
  <c r="K36" i="9"/>
  <c r="K33" i="8"/>
  <c r="E37" i="9"/>
  <c r="E34" i="8"/>
  <c r="Q37" i="9"/>
  <c r="Q34" i="8"/>
  <c r="K38" i="9"/>
  <c r="K35" i="8"/>
  <c r="E39" i="9"/>
  <c r="E36" i="8"/>
  <c r="Q39" i="9"/>
  <c r="Q36" i="8"/>
  <c r="K40" i="9"/>
  <c r="K37" i="8"/>
  <c r="E41" i="9"/>
  <c r="E38" i="8"/>
  <c r="Q41" i="9"/>
  <c r="Q38" i="8"/>
  <c r="L28" i="9"/>
  <c r="L25" i="8"/>
  <c r="R29" i="9"/>
  <c r="R26" i="8"/>
  <c r="L30" i="9"/>
  <c r="L27" i="8"/>
  <c r="F31" i="9"/>
  <c r="F32" i="9"/>
  <c r="F29" i="8"/>
  <c r="F28" i="8"/>
  <c r="L33" i="9"/>
  <c r="L30" i="8"/>
  <c r="F34" i="9"/>
  <c r="F31" i="8"/>
  <c r="R34" i="9"/>
  <c r="R31" i="8"/>
  <c r="L35" i="9"/>
  <c r="L32" i="8"/>
  <c r="F36" i="9"/>
  <c r="F33" i="8"/>
  <c r="R36" i="9"/>
  <c r="R33" i="8"/>
  <c r="L37" i="9"/>
  <c r="L34" i="8"/>
  <c r="F38" i="9"/>
  <c r="F35" i="8"/>
  <c r="F40" i="9"/>
  <c r="F37" i="8"/>
  <c r="M28" i="9"/>
  <c r="M25" i="8"/>
  <c r="L27" i="9"/>
  <c r="L24" i="8"/>
  <c r="F28" i="9"/>
  <c r="F25" i="8"/>
  <c r="R28" i="9"/>
  <c r="R25" i="8"/>
  <c r="L29" i="9"/>
  <c r="L26" i="8"/>
  <c r="F30" i="9"/>
  <c r="F27" i="8"/>
  <c r="R30" i="9"/>
  <c r="R27" i="8"/>
  <c r="L32" i="9"/>
  <c r="L31" i="9"/>
  <c r="L28" i="8"/>
  <c r="L29" i="8"/>
  <c r="F33" i="9"/>
  <c r="F30" i="8"/>
  <c r="R33" i="9"/>
  <c r="R30" i="8"/>
  <c r="L34" i="9"/>
  <c r="L31" i="8"/>
  <c r="F35" i="9"/>
  <c r="F32" i="8"/>
  <c r="R35" i="9"/>
  <c r="R32" i="8"/>
  <c r="L36" i="9"/>
  <c r="L33" i="8"/>
  <c r="F37" i="9"/>
  <c r="F34" i="8"/>
  <c r="R37" i="9"/>
  <c r="R34" i="8"/>
  <c r="L38" i="9"/>
  <c r="L35" i="8"/>
  <c r="F39" i="9"/>
  <c r="F36" i="8"/>
  <c r="R39" i="9"/>
  <c r="R36" i="8"/>
  <c r="L40" i="9"/>
  <c r="L37" i="8"/>
  <c r="F41" i="9"/>
  <c r="F38" i="8"/>
  <c r="R41" i="9"/>
  <c r="R38" i="8"/>
  <c r="E29" i="9"/>
  <c r="E26" i="8"/>
  <c r="R40" i="9"/>
  <c r="R37" i="8"/>
  <c r="S27" i="9"/>
  <c r="S24" i="8"/>
  <c r="G31" i="9"/>
  <c r="G32" i="9"/>
  <c r="G28" i="8"/>
  <c r="G29" i="8"/>
  <c r="M33" i="9"/>
  <c r="M30" i="8"/>
  <c r="M35" i="9"/>
  <c r="M32" i="8"/>
  <c r="S36" i="9"/>
  <c r="S33" i="8"/>
  <c r="G38" i="9"/>
  <c r="G35" i="8"/>
  <c r="M41" i="9"/>
  <c r="M38" i="8"/>
  <c r="M27" i="9"/>
  <c r="M24" i="8"/>
  <c r="G28" i="9"/>
  <c r="G25" i="8"/>
  <c r="S28" i="9"/>
  <c r="S25" i="8"/>
  <c r="M29" i="9"/>
  <c r="M26" i="8"/>
  <c r="G30" i="9"/>
  <c r="G27" i="8"/>
  <c r="S30" i="9"/>
  <c r="S27" i="8"/>
  <c r="M32" i="9"/>
  <c r="M31" i="9"/>
  <c r="M28" i="8"/>
  <c r="M29" i="8"/>
  <c r="G33" i="9"/>
  <c r="G30" i="8"/>
  <c r="S33" i="9"/>
  <c r="S30" i="8"/>
  <c r="M34" i="9"/>
  <c r="M31" i="8"/>
  <c r="G35" i="9"/>
  <c r="G32" i="8"/>
  <c r="S35" i="9"/>
  <c r="S32" i="8"/>
  <c r="M36" i="9"/>
  <c r="M33" i="8"/>
  <c r="G37" i="9"/>
  <c r="G34" i="8"/>
  <c r="S37" i="9"/>
  <c r="S34" i="8"/>
  <c r="M38" i="9"/>
  <c r="M35" i="8"/>
  <c r="G39" i="9"/>
  <c r="G36" i="8"/>
  <c r="S39" i="9"/>
  <c r="S36" i="8"/>
  <c r="M40" i="9"/>
  <c r="M37" i="8"/>
  <c r="G41" i="9"/>
  <c r="G38" i="8"/>
  <c r="S41" i="9"/>
  <c r="S38" i="8"/>
  <c r="D27" i="9"/>
  <c r="D24" i="8"/>
  <c r="J28" i="9"/>
  <c r="J25" i="8"/>
  <c r="J30" i="9"/>
  <c r="J27" i="8"/>
  <c r="D31" i="9"/>
  <c r="D32" i="9"/>
  <c r="D29" i="8"/>
  <c r="D28" i="8"/>
  <c r="D34" i="9"/>
  <c r="D31" i="8"/>
  <c r="J35" i="9"/>
  <c r="J32" i="8"/>
  <c r="P36" i="9"/>
  <c r="P33" i="8"/>
  <c r="D38" i="9"/>
  <c r="D35" i="8"/>
  <c r="J41" i="9"/>
  <c r="J38" i="8"/>
  <c r="Q27" i="9"/>
  <c r="Q24" i="8"/>
  <c r="Q29" i="9"/>
  <c r="Q26" i="8"/>
  <c r="E31" i="9"/>
  <c r="E32" i="9"/>
  <c r="E29" i="8"/>
  <c r="E28" i="8"/>
  <c r="Q31" i="9"/>
  <c r="Q32" i="9"/>
  <c r="Q28" i="8"/>
  <c r="Q29" i="8"/>
  <c r="K33" i="9"/>
  <c r="K30" i="8"/>
  <c r="E34" i="9"/>
  <c r="E31" i="8"/>
  <c r="Q34" i="9"/>
  <c r="Q31" i="8"/>
  <c r="K35" i="9"/>
  <c r="K32" i="8"/>
  <c r="Q36" i="9"/>
  <c r="Q33" i="8"/>
  <c r="K37" i="9"/>
  <c r="K34" i="8"/>
  <c r="E38" i="9"/>
  <c r="E35" i="8"/>
  <c r="Q38" i="9"/>
  <c r="Q35" i="8"/>
  <c r="Q40" i="9"/>
  <c r="Q37" i="8"/>
  <c r="L39" i="9"/>
  <c r="L36" i="8"/>
  <c r="G27" i="9"/>
  <c r="G24" i="8"/>
  <c r="G29" i="9"/>
  <c r="G26" i="8"/>
  <c r="S31" i="9"/>
  <c r="S32" i="9"/>
  <c r="S29" i="8"/>
  <c r="S28" i="8"/>
  <c r="G34" i="9"/>
  <c r="G31" i="8"/>
  <c r="G36" i="9"/>
  <c r="G33" i="8"/>
  <c r="M37" i="9"/>
  <c r="M34" i="8"/>
  <c r="S40" i="9"/>
  <c r="S37" i="8"/>
  <c r="N27" i="9"/>
  <c r="N24" i="8"/>
  <c r="H28" i="9"/>
  <c r="H25" i="8"/>
  <c r="N29" i="9"/>
  <c r="N26" i="8"/>
  <c r="H30" i="9"/>
  <c r="H27" i="8"/>
  <c r="N32" i="9"/>
  <c r="N31" i="9"/>
  <c r="N29" i="8"/>
  <c r="N28" i="8"/>
  <c r="H33" i="9"/>
  <c r="H30" i="8"/>
  <c r="N34" i="9"/>
  <c r="N31" i="8"/>
  <c r="H35" i="9"/>
  <c r="H32" i="8"/>
  <c r="N36" i="9"/>
  <c r="N33" i="8"/>
  <c r="H37" i="9"/>
  <c r="H34" i="8"/>
  <c r="N38" i="9"/>
  <c r="N35" i="8"/>
  <c r="H39" i="9"/>
  <c r="H36" i="8"/>
  <c r="N40" i="9"/>
  <c r="N37" i="8"/>
  <c r="H41" i="9"/>
  <c r="H38" i="8"/>
  <c r="E182" i="5"/>
  <c r="L182" i="5"/>
  <c r="Q182" i="5"/>
  <c r="AG182" i="5"/>
  <c r="H159" i="5"/>
  <c r="R182" i="5"/>
  <c r="X7" i="5"/>
  <c r="AF7" i="5"/>
  <c r="D7" i="5"/>
  <c r="M182" i="5"/>
  <c r="AC182" i="5"/>
  <c r="I159" i="5"/>
  <c r="N182" i="5"/>
  <c r="T159" i="5"/>
  <c r="Y159" i="5"/>
  <c r="AD182" i="5"/>
  <c r="M7" i="5"/>
  <c r="Y7" i="5"/>
  <c r="D159" i="5"/>
  <c r="J159" i="5"/>
  <c r="P159" i="5"/>
  <c r="U159" i="5"/>
  <c r="Z159" i="5"/>
  <c r="AF159" i="5"/>
  <c r="H7" i="5"/>
  <c r="P7" i="5"/>
  <c r="T7" i="5"/>
  <c r="I7" i="5"/>
  <c r="X159" i="5"/>
  <c r="AH182" i="5"/>
  <c r="G159" i="5"/>
  <c r="K159" i="5"/>
  <c r="O159" i="5"/>
  <c r="S159" i="5"/>
  <c r="AA159" i="5"/>
  <c r="AE159" i="5"/>
  <c r="AI159" i="5"/>
  <c r="C5" i="6"/>
  <c r="G5" i="6"/>
  <c r="O5" i="6"/>
  <c r="S5" i="6"/>
  <c r="H5" i="6"/>
  <c r="P5" i="6"/>
  <c r="T5" i="6"/>
  <c r="E5" i="6"/>
  <c r="I5" i="6"/>
  <c r="M5" i="6"/>
  <c r="Q5" i="6"/>
  <c r="K5" i="6"/>
  <c r="D5" i="6"/>
  <c r="L5" i="6"/>
  <c r="F5" i="6"/>
  <c r="J5" i="6"/>
  <c r="N5" i="6"/>
  <c r="R5" i="6"/>
  <c r="S182" i="5" l="1"/>
  <c r="AH114" i="5"/>
  <c r="U182" i="5"/>
  <c r="Y182" i="5"/>
  <c r="I182" i="5"/>
  <c r="R114" i="5"/>
  <c r="Q114" i="5"/>
  <c r="AI182" i="5"/>
  <c r="O182" i="5"/>
  <c r="P182" i="5"/>
  <c r="T182" i="5"/>
  <c r="AC114" i="5"/>
  <c r="L114" i="5"/>
  <c r="AE182" i="5"/>
  <c r="K182" i="5"/>
  <c r="X182" i="5"/>
  <c r="AF182" i="5"/>
  <c r="J182" i="5"/>
  <c r="AD114" i="5"/>
  <c r="N114" i="5"/>
  <c r="M114" i="5"/>
  <c r="H182" i="5"/>
  <c r="E114" i="5"/>
  <c r="AA182" i="5"/>
  <c r="Z182" i="5"/>
  <c r="D182" i="5"/>
  <c r="AG114" i="5"/>
  <c r="Q25" i="5" l="1"/>
  <c r="AG131" i="5"/>
  <c r="Z114" i="5"/>
  <c r="AA114" i="5"/>
  <c r="H114" i="5"/>
  <c r="N131" i="5"/>
  <c r="J114" i="5"/>
  <c r="X114" i="5"/>
  <c r="AE114" i="5"/>
  <c r="AC131" i="5"/>
  <c r="P114" i="5"/>
  <c r="AI114" i="5"/>
  <c r="R131" i="5"/>
  <c r="Y114" i="5"/>
  <c r="AH131" i="5"/>
  <c r="W25" i="5"/>
  <c r="W7" i="5" s="1"/>
  <c r="G25" i="5"/>
  <c r="AB25" i="5"/>
  <c r="AB7" i="5" s="1"/>
  <c r="D114" i="5"/>
  <c r="G114" i="5"/>
  <c r="E131" i="5"/>
  <c r="M131" i="5"/>
  <c r="AD131" i="5"/>
  <c r="AF114" i="5"/>
  <c r="K114" i="5"/>
  <c r="L131" i="5"/>
  <c r="T114" i="5"/>
  <c r="O114" i="5"/>
  <c r="Q131" i="5"/>
  <c r="I114" i="5"/>
  <c r="U114" i="5"/>
  <c r="S114" i="5"/>
  <c r="L25" i="5"/>
  <c r="W99" i="5"/>
  <c r="W202" i="5" s="1"/>
  <c r="W147" i="5" s="1"/>
  <c r="W87" i="5" s="1"/>
  <c r="AB99" i="5"/>
  <c r="AB202" i="5" s="1"/>
  <c r="AB147" i="5" s="1"/>
  <c r="AB87" i="5" s="1"/>
  <c r="Q99" i="5"/>
  <c r="Q202" i="5" s="1"/>
  <c r="S131" i="5" l="1"/>
  <c r="I131" i="5"/>
  <c r="O131" i="5"/>
  <c r="AF131" i="5"/>
  <c r="G7" i="5"/>
  <c r="R99" i="5"/>
  <c r="P131" i="5"/>
  <c r="N99" i="5"/>
  <c r="AA131" i="5"/>
  <c r="V25" i="5"/>
  <c r="V7" i="5" s="1"/>
  <c r="E99" i="5"/>
  <c r="D131" i="5"/>
  <c r="Y131" i="5"/>
  <c r="AE131" i="5"/>
  <c r="J131" i="5"/>
  <c r="AG99" i="5"/>
  <c r="U131" i="5"/>
  <c r="T131" i="5"/>
  <c r="K131" i="5"/>
  <c r="M99" i="5"/>
  <c r="AI131" i="5"/>
  <c r="H131" i="5"/>
  <c r="Z131" i="5"/>
  <c r="Q147" i="5"/>
  <c r="L99" i="5"/>
  <c r="L202" i="5" s="1"/>
  <c r="L7" i="5"/>
  <c r="AD99" i="5"/>
  <c r="G131" i="5"/>
  <c r="AH99" i="5"/>
  <c r="AC99" i="5"/>
  <c r="X131" i="5"/>
  <c r="Q7" i="5"/>
  <c r="V99" i="5"/>
  <c r="V202" i="5" s="1"/>
  <c r="V147" i="5" s="1"/>
  <c r="V87" i="5" s="1"/>
  <c r="AD202" i="5" l="1"/>
  <c r="L147" i="5"/>
  <c r="Z99" i="5"/>
  <c r="M202" i="5"/>
  <c r="Y99" i="5"/>
  <c r="R202" i="5"/>
  <c r="O99" i="5"/>
  <c r="AH202" i="5"/>
  <c r="Q87" i="5"/>
  <c r="U99" i="5"/>
  <c r="AE99" i="5"/>
  <c r="E202" i="5"/>
  <c r="AA99" i="5"/>
  <c r="AF99" i="5"/>
  <c r="AC202" i="5"/>
  <c r="AI99" i="5"/>
  <c r="T99" i="5"/>
  <c r="J99" i="5"/>
  <c r="P99" i="5"/>
  <c r="S99" i="5"/>
  <c r="X99" i="5"/>
  <c r="G99" i="5"/>
  <c r="H99" i="5"/>
  <c r="K99" i="5"/>
  <c r="AG202" i="5"/>
  <c r="D99" i="5"/>
  <c r="N202" i="5"/>
  <c r="I99" i="5"/>
  <c r="A24" i="6"/>
  <c r="A41" i="6" s="1"/>
  <c r="A55" i="6" s="1"/>
  <c r="A69" i="6" s="1"/>
  <c r="A86" i="6" s="1"/>
  <c r="A98" i="6" s="1"/>
  <c r="A113" i="6" s="1"/>
  <c r="A130" i="6" s="1"/>
  <c r="A146" i="6" s="1"/>
  <c r="A158" i="6" s="1"/>
  <c r="A181" i="6" s="1"/>
  <c r="A201" i="6" s="1"/>
  <c r="A215" i="6" s="1"/>
  <c r="G202" i="5" l="1"/>
  <c r="G147" i="5"/>
  <c r="S202" i="5"/>
  <c r="J202" i="5"/>
  <c r="AI202" i="5"/>
  <c r="AF202" i="5"/>
  <c r="E147" i="5"/>
  <c r="U202" i="5"/>
  <c r="AH147" i="5"/>
  <c r="R147" i="5"/>
  <c r="M147" i="5"/>
  <c r="L87" i="5"/>
  <c r="H202" i="5"/>
  <c r="N147" i="5"/>
  <c r="X202" i="5"/>
  <c r="P202" i="5"/>
  <c r="T202" i="5"/>
  <c r="AC147" i="5"/>
  <c r="AA202" i="5"/>
  <c r="AE202" i="5"/>
  <c r="O202" i="5"/>
  <c r="Y202" i="5"/>
  <c r="Z202" i="5"/>
  <c r="AD147" i="5"/>
  <c r="AG147" i="5"/>
  <c r="I202" i="5"/>
  <c r="D202" i="5"/>
  <c r="K202" i="5"/>
  <c r="D147" i="5" l="1"/>
  <c r="AG87" i="5"/>
  <c r="Z147" i="5"/>
  <c r="O147" i="5"/>
  <c r="AA147" i="5"/>
  <c r="T147" i="5"/>
  <c r="X147" i="5"/>
  <c r="H147" i="5"/>
  <c r="M87" i="5"/>
  <c r="AH87" i="5"/>
  <c r="E87" i="5"/>
  <c r="AI147" i="5"/>
  <c r="S147" i="5"/>
  <c r="K147" i="5"/>
  <c r="I147" i="5"/>
  <c r="AD87" i="5"/>
  <c r="AE147" i="5"/>
  <c r="AC87" i="5"/>
  <c r="P147" i="5"/>
  <c r="R87" i="5"/>
  <c r="U147" i="5"/>
  <c r="AF147" i="5"/>
  <c r="J147" i="5"/>
  <c r="G87" i="5"/>
  <c r="Y147" i="5"/>
  <c r="N87" i="5"/>
  <c r="AG18" i="7"/>
  <c r="G231" i="5" l="1"/>
  <c r="R6" i="5"/>
  <c r="R231" i="5" s="1"/>
  <c r="AD6" i="5"/>
  <c r="AD231" i="5" s="1"/>
  <c r="AC6" i="5"/>
  <c r="AC231" i="5" s="1"/>
  <c r="AG231" i="5"/>
  <c r="AF87" i="5"/>
  <c r="K87" i="5"/>
  <c r="AI87" i="5"/>
  <c r="H87" i="5"/>
  <c r="T87" i="5"/>
  <c r="O87" i="5"/>
  <c r="Y87" i="5"/>
  <c r="J87" i="5"/>
  <c r="U87" i="5"/>
  <c r="P87" i="5"/>
  <c r="AE87" i="5"/>
  <c r="I87" i="5"/>
  <c r="S87" i="5"/>
  <c r="X87" i="5"/>
  <c r="AA87" i="5"/>
  <c r="Z87" i="5"/>
  <c r="D87" i="5"/>
  <c r="S18" i="7"/>
  <c r="AD18" i="7"/>
  <c r="T18" i="7"/>
  <c r="AE18" i="7"/>
  <c r="J18" i="7"/>
  <c r="G18" i="7"/>
  <c r="Z18" i="7"/>
  <c r="Q18" i="7"/>
  <c r="Q231" i="5"/>
  <c r="U18" i="7"/>
  <c r="AA18" i="7"/>
  <c r="AF18" i="7"/>
  <c r="Y18" i="7"/>
  <c r="K18" i="7"/>
  <c r="H18" i="7"/>
  <c r="I18" i="7"/>
  <c r="R18" i="7"/>
  <c r="X18" i="7"/>
  <c r="AC18" i="7"/>
  <c r="A7" i="4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T5" i="4"/>
  <c r="C5" i="4"/>
  <c r="M20" i="4" l="1"/>
  <c r="M16" i="9"/>
  <c r="N20" i="4"/>
  <c r="N16" i="9"/>
  <c r="F20" i="4"/>
  <c r="F16" i="9"/>
  <c r="P20" i="4"/>
  <c r="P16" i="9"/>
  <c r="O20" i="4"/>
  <c r="O16" i="9"/>
  <c r="E20" i="4"/>
  <c r="E16" i="9"/>
  <c r="R20" i="4"/>
  <c r="R16" i="9"/>
  <c r="G20" i="4"/>
  <c r="G16" i="9"/>
  <c r="H20" i="4"/>
  <c r="H16" i="9"/>
  <c r="I20" i="4"/>
  <c r="I16" i="9"/>
  <c r="K20" i="4"/>
  <c r="K16" i="9"/>
  <c r="T20" i="4"/>
  <c r="T16" i="9"/>
  <c r="Q20" i="4"/>
  <c r="Q16" i="9"/>
  <c r="S20" i="4"/>
  <c r="S16" i="9"/>
  <c r="J20" i="4"/>
  <c r="J16" i="9"/>
  <c r="L20" i="4"/>
  <c r="L16" i="9"/>
  <c r="C20" i="4"/>
  <c r="C16" i="9"/>
  <c r="D20" i="4"/>
  <c r="D16" i="9"/>
  <c r="S6" i="5"/>
  <c r="S231" i="5" s="1"/>
  <c r="Z6" i="5"/>
  <c r="Z231" i="5" s="1"/>
  <c r="X6" i="5"/>
  <c r="X231" i="5" s="1"/>
  <c r="I6" i="5"/>
  <c r="I231" i="5" s="1"/>
  <c r="J6" i="5"/>
  <c r="J231" i="5" s="1"/>
  <c r="H6" i="5"/>
  <c r="H231" i="5" s="1"/>
  <c r="AF231" i="5"/>
  <c r="AA231" i="5"/>
  <c r="AE6" i="5"/>
  <c r="AE231" i="5" s="1"/>
  <c r="T6" i="5"/>
  <c r="T231" i="5" s="1"/>
  <c r="U231" i="5"/>
  <c r="Y6" i="5"/>
  <c r="Y231" i="5" s="1"/>
  <c r="K231" i="5"/>
  <c r="AB18" i="7"/>
  <c r="AB231" i="5"/>
  <c r="W18" i="7"/>
  <c r="W231" i="5"/>
  <c r="AH231" i="5" l="1"/>
  <c r="AH18" i="7"/>
  <c r="O18" i="7"/>
  <c r="O231" i="5"/>
  <c r="N18" i="7"/>
  <c r="N231" i="5"/>
  <c r="E231" i="5"/>
  <c r="E18" i="7"/>
  <c r="L18" i="7"/>
  <c r="L231" i="5"/>
  <c r="P231" i="5"/>
  <c r="P18" i="7"/>
  <c r="D231" i="5"/>
  <c r="C18" i="7"/>
  <c r="M18" i="7"/>
  <c r="M231" i="5"/>
  <c r="V18" i="7"/>
  <c r="V231" i="5"/>
  <c r="AI18" i="7" l="1"/>
  <c r="AI231" i="5"/>
</calcChain>
</file>

<file path=xl/sharedStrings.xml><?xml version="1.0" encoding="utf-8"?>
<sst xmlns="http://schemas.openxmlformats.org/spreadsheetml/2006/main" count="15637" uniqueCount="3137">
  <si>
    <t>Ҳудудлар
номи</t>
  </si>
  <si>
    <t>жами:</t>
  </si>
  <si>
    <t xml:space="preserve">шундан, </t>
  </si>
  <si>
    <t>Рад этилган</t>
  </si>
  <si>
    <t>Қорақалпоғистон Республикаси</t>
  </si>
  <si>
    <t>Андижон вилояти</t>
  </si>
  <si>
    <t>Бухоро вилояти</t>
  </si>
  <si>
    <t>Жиззах вилояти</t>
  </si>
  <si>
    <t>Қашқадарё вилояти</t>
  </si>
  <si>
    <t>Навоий вилояти</t>
  </si>
  <si>
    <t>Наманган вилояти</t>
  </si>
  <si>
    <t>Самарқанд вилояти</t>
  </si>
  <si>
    <t>Сурхондарё вилояти</t>
  </si>
  <si>
    <t>Сирдарё вилояти</t>
  </si>
  <si>
    <t>Тошкент вилояти</t>
  </si>
  <si>
    <t>Фарғона вилояти</t>
  </si>
  <si>
    <t>Хоразм вилояти</t>
  </si>
  <si>
    <t>Тошкент шахри</t>
  </si>
  <si>
    <t>Жами келиб
тушган мурожаатлар
сони</t>
  </si>
  <si>
    <t>шундан, ҳал этиш даражаси</t>
  </si>
  <si>
    <t>Ҳал этилган масалалар
сони</t>
  </si>
  <si>
    <t>республика
миқёсида</t>
  </si>
  <si>
    <t>вилоят миқёсида</t>
  </si>
  <si>
    <t>туман миқёсида</t>
  </si>
  <si>
    <t>жами</t>
  </si>
  <si>
    <t>яратиладиган иш
ўринлари сони</t>
  </si>
  <si>
    <t>Т/р</t>
  </si>
  <si>
    <t>Ҳудудлар номи</t>
  </si>
  <si>
    <r>
      <rPr>
        <b/>
        <sz val="11"/>
        <color theme="1"/>
        <rFont val="Times New Roman"/>
        <family val="1"/>
        <charset val="204"/>
      </rPr>
      <t xml:space="preserve">Ҳал этилмаган масалалар </t>
    </r>
    <r>
      <rPr>
        <sz val="11"/>
        <color theme="1"/>
        <rFont val="Times New Roman"/>
        <family val="1"/>
        <charset val="204"/>
      </rPr>
      <t xml:space="preserve">сони </t>
    </r>
  </si>
  <si>
    <t>шундан:</t>
  </si>
  <si>
    <t>Тижорат банклари</t>
  </si>
  <si>
    <t>Солиқ идоралари</t>
  </si>
  <si>
    <t xml:space="preserve">Кадастр </t>
  </si>
  <si>
    <t>Давлат активлари</t>
  </si>
  <si>
    <t>Молия</t>
  </si>
  <si>
    <t>Хокимлик</t>
  </si>
  <si>
    <t>Автойўл</t>
  </si>
  <si>
    <t>Газ</t>
  </si>
  <si>
    <t>Электр</t>
  </si>
  <si>
    <t>МТМ</t>
  </si>
  <si>
    <t>Савдо-саноат палатаси</t>
  </si>
  <si>
    <t xml:space="preserve"> Камбағалликни қисқартириш ва бандлик</t>
  </si>
  <si>
    <t>Қишлоқ хўжалиги</t>
  </si>
  <si>
    <t>Транспорт</t>
  </si>
  <si>
    <t xml:space="preserve">Соғликни сақлаш </t>
  </si>
  <si>
    <t>бошқалар</t>
  </si>
  <si>
    <t>Жами</t>
  </si>
  <si>
    <r>
      <t>Муаммоси</t>
    </r>
    <r>
      <rPr>
        <sz val="18"/>
        <color rgb="FFC00000"/>
        <rFont val="Times New Roman"/>
        <family val="1"/>
        <charset val="204"/>
      </rPr>
      <t xml:space="preserve"> ҳал этилмаган </t>
    </r>
    <r>
      <rPr>
        <sz val="18"/>
        <color theme="1"/>
        <rFont val="Times New Roman"/>
        <family val="1"/>
        <charset val="204"/>
      </rPr>
      <t xml:space="preserve">тадбиркорлар тўғрисида 
</t>
    </r>
    <r>
      <rPr>
        <b/>
        <sz val="18"/>
        <color rgb="FFC00000"/>
        <rFont val="Times New Roman"/>
        <family val="1"/>
        <charset val="204"/>
      </rPr>
      <t xml:space="preserve">МАЪЛУМОТ </t>
    </r>
  </si>
  <si>
    <t>шундан,</t>
  </si>
  <si>
    <t>Ҳал этилган</t>
  </si>
  <si>
    <t>Ҳал этилмаган</t>
  </si>
  <si>
    <t>Жами келиб тушган
мурожаатлар
сони</t>
  </si>
  <si>
    <r>
      <t xml:space="preserve">Ўтказилмаган </t>
    </r>
    <r>
      <rPr>
        <i/>
        <sz val="12"/>
        <color theme="1"/>
        <rFont val="Times New Roman"/>
        <family val="1"/>
        <charset val="204"/>
      </rPr>
      <t>(Режа декабрь)</t>
    </r>
  </si>
  <si>
    <t>Яратиладиган 
иш ўринлари</t>
  </si>
  <si>
    <r>
      <t xml:space="preserve">Жами
</t>
    </r>
    <r>
      <rPr>
        <b/>
        <sz val="12"/>
        <color theme="1"/>
        <rFont val="Times New Roman"/>
        <family val="1"/>
        <charset val="204"/>
      </rPr>
      <t>ҳал етилмаган</t>
    </r>
    <r>
      <rPr>
        <sz val="12"/>
        <color theme="1"/>
        <rFont val="Times New Roman"/>
        <family val="1"/>
        <charset val="204"/>
      </rPr>
      <t xml:space="preserve">
мурожаатлар</t>
    </r>
  </si>
  <si>
    <r>
      <t xml:space="preserve">Ўтказилган учрашувлар
 </t>
    </r>
    <r>
      <rPr>
        <i/>
        <sz val="10"/>
        <color theme="1"/>
        <rFont val="Times New Roman"/>
        <family val="1"/>
        <charset val="204"/>
      </rPr>
      <t>(апрель-30.11.,2024 й ҳолатига)</t>
    </r>
  </si>
  <si>
    <r>
      <t xml:space="preserve">Мурожаатлар
натижасида
</t>
    </r>
    <r>
      <rPr>
        <b/>
        <sz val="12"/>
        <color theme="1"/>
        <rFont val="Times New Roman"/>
        <family val="1"/>
        <charset val="204"/>
      </rPr>
      <t>яратиладиган</t>
    </r>
    <r>
      <rPr>
        <sz val="12"/>
        <color theme="1"/>
        <rFont val="Times New Roman"/>
        <family val="1"/>
        <charset val="204"/>
      </rPr>
      <t xml:space="preserve"> иш
ўринлари</t>
    </r>
  </si>
  <si>
    <r>
      <rPr>
        <b/>
        <sz val="12"/>
        <color theme="1"/>
        <rFont val="Times New Roman"/>
        <family val="1"/>
        <charset val="204"/>
      </rPr>
      <t>Ҳал этилмаган</t>
    </r>
    <r>
      <rPr>
        <sz val="12"/>
        <color theme="1"/>
        <rFont val="Times New Roman"/>
        <family val="1"/>
        <charset val="204"/>
      </rPr>
      <t xml:space="preserve"> масалалар сони</t>
    </r>
  </si>
  <si>
    <r>
      <rPr>
        <b/>
        <sz val="12"/>
        <color theme="1"/>
        <rFont val="Times New Roman"/>
        <family val="1"/>
        <charset val="204"/>
      </rPr>
      <t xml:space="preserve">Рад этилган </t>
    </r>
    <r>
      <rPr>
        <sz val="12"/>
        <color theme="1"/>
        <rFont val="Times New Roman"/>
        <family val="1"/>
        <charset val="204"/>
      </rPr>
      <t>мурожаатлар</t>
    </r>
  </si>
  <si>
    <t>учрашувлар сони</t>
  </si>
  <si>
    <r>
      <rPr>
        <b/>
        <sz val="12"/>
        <color theme="1"/>
        <rFont val="Arial"/>
        <family val="2"/>
        <charset val="204"/>
      </rPr>
      <t xml:space="preserve">2025 йил </t>
    </r>
    <r>
      <rPr>
        <sz val="12"/>
        <color theme="1"/>
        <rFont val="Arial"/>
        <family val="2"/>
        <charset val="204"/>
      </rPr>
      <t xml:space="preserve">учун учрашувлар 
</t>
    </r>
    <r>
      <rPr>
        <b/>
        <sz val="12"/>
        <color theme="1"/>
        <rFont val="Arial"/>
        <family val="2"/>
        <charset val="204"/>
      </rPr>
      <t>РЕЖАСИ</t>
    </r>
  </si>
  <si>
    <r>
      <t xml:space="preserve">тадбиркорлар қамрови </t>
    </r>
    <r>
      <rPr>
        <i/>
        <sz val="12"/>
        <color theme="1"/>
        <rFont val="Arial"/>
        <family val="2"/>
        <charset val="204"/>
      </rPr>
      <t>(иштироки</t>
    </r>
    <r>
      <rPr>
        <sz val="12"/>
        <color theme="1"/>
        <rFont val="Arial"/>
        <family val="2"/>
        <charset val="204"/>
      </rPr>
      <t>)</t>
    </r>
  </si>
  <si>
    <t>яратиладиган иш ўрни режаси</t>
  </si>
  <si>
    <t>Андижон т.</t>
  </si>
  <si>
    <t>Андижон ш.</t>
  </si>
  <si>
    <t>Асака т.</t>
  </si>
  <si>
    <t>Балиқчи т.</t>
  </si>
  <si>
    <t>Булоқбоши т.</t>
  </si>
  <si>
    <t>Бўстон т.</t>
  </si>
  <si>
    <t>Жалақудуқ т.</t>
  </si>
  <si>
    <t>Избоскан т.</t>
  </si>
  <si>
    <t>Қўрғонтепа т.</t>
  </si>
  <si>
    <t>Марҳамат т.</t>
  </si>
  <si>
    <t>Олтинкўл т.</t>
  </si>
  <si>
    <t>Пахтаобод т.</t>
  </si>
  <si>
    <t>Улуғнор т.</t>
  </si>
  <si>
    <t>Хонобод ш.</t>
  </si>
  <si>
    <t>Хўжаобод т.</t>
  </si>
  <si>
    <t>Шаҳрихон т.</t>
  </si>
  <si>
    <t>Бухоро т.</t>
  </si>
  <si>
    <t>Бухоро ш.</t>
  </si>
  <si>
    <t>Вобкент т.</t>
  </si>
  <si>
    <t>Ғиждувон т.</t>
  </si>
  <si>
    <t>Жондор т.</t>
  </si>
  <si>
    <t>Когон т.</t>
  </si>
  <si>
    <t>Когон ш.</t>
  </si>
  <si>
    <t>Қ-бозор т.</t>
  </si>
  <si>
    <t>Қоракўл т.</t>
  </si>
  <si>
    <t>Олот т.</t>
  </si>
  <si>
    <t>Пешку т.</t>
  </si>
  <si>
    <t>Ромитан т.</t>
  </si>
  <si>
    <t>Шофиркон т.</t>
  </si>
  <si>
    <t>Амударё т.</t>
  </si>
  <si>
    <t>Беруний т.</t>
  </si>
  <si>
    <t>Бозатау т.</t>
  </si>
  <si>
    <t>Кегейли т.</t>
  </si>
  <si>
    <t>Қонликўл т.</t>
  </si>
  <si>
    <t>Қораўзак т.</t>
  </si>
  <si>
    <t>Қўнғирот т.</t>
  </si>
  <si>
    <t>Мўйноқ т.</t>
  </si>
  <si>
    <t>Нукус т.</t>
  </si>
  <si>
    <t>Нукус ш.</t>
  </si>
  <si>
    <t>Тахиатош т.</t>
  </si>
  <si>
    <t>Тахтакўпир т.</t>
  </si>
  <si>
    <t>Тўрткўл т.</t>
  </si>
  <si>
    <t>Хўжайли т.</t>
  </si>
  <si>
    <t>Чимбой т.</t>
  </si>
  <si>
    <t>Шуманай т.</t>
  </si>
  <si>
    <t>Элликқала т.</t>
  </si>
  <si>
    <t>Бектемир</t>
  </si>
  <si>
    <t>Мирзо Улуғбек</t>
  </si>
  <si>
    <t>Миробод</t>
  </si>
  <si>
    <t>Олмазор</t>
  </si>
  <si>
    <t>Сергели</t>
  </si>
  <si>
    <t>Учтепа</t>
  </si>
  <si>
    <t>Чилонзор</t>
  </si>
  <si>
    <t>Шайхонтоҳур</t>
  </si>
  <si>
    <t>Юнусобод</t>
  </si>
  <si>
    <t>Яккасарой</t>
  </si>
  <si>
    <t>Янгиҳаёт</t>
  </si>
  <si>
    <t>Яшнобод</t>
  </si>
  <si>
    <t>Ангрен ш.</t>
  </si>
  <si>
    <t>Бекобод т.</t>
  </si>
  <si>
    <t>Бекобод ш.</t>
  </si>
  <si>
    <t>Бўка т.</t>
  </si>
  <si>
    <t>Бўстонлик т.</t>
  </si>
  <si>
    <t>Зангиота т.</t>
  </si>
  <si>
    <t>Қибрай т.</t>
  </si>
  <si>
    <t>Қуйи-чирчиқ т.</t>
  </si>
  <si>
    <t>Нурафшон ш.</t>
  </si>
  <si>
    <t>Оққўрғон т.</t>
  </si>
  <si>
    <t>Олмалиқ ш.</t>
  </si>
  <si>
    <t>Оҳангарон т.</t>
  </si>
  <si>
    <t>Оҳангарон ш.</t>
  </si>
  <si>
    <t>Паркент т.</t>
  </si>
  <si>
    <t>Пискент т.</t>
  </si>
  <si>
    <t>Тошкент т.</t>
  </si>
  <si>
    <t>Ўрта-чирчиқ т.</t>
  </si>
  <si>
    <t>Чиноз т.</t>
  </si>
  <si>
    <t>Чирчиқ ш.</t>
  </si>
  <si>
    <t>Юқори-чирчиқ т.</t>
  </si>
  <si>
    <t>Янгийўл т.</t>
  </si>
  <si>
    <t>Янгийўл ш.</t>
  </si>
  <si>
    <t>Арнасой тумани</t>
  </si>
  <si>
    <t>Бахмал тумани</t>
  </si>
  <si>
    <t>Ғаллаорол тумани</t>
  </si>
  <si>
    <t>Ш.Рашидов тумани</t>
  </si>
  <si>
    <t>Дўстлик тумани</t>
  </si>
  <si>
    <t>Зомин тумани</t>
  </si>
  <si>
    <t>Зарбдор тумани</t>
  </si>
  <si>
    <t>Мирзачўл тумани</t>
  </si>
  <si>
    <t>Зафаробод тумани</t>
  </si>
  <si>
    <t>Пахтакор тумани</t>
  </si>
  <si>
    <t>Фориш тумани</t>
  </si>
  <si>
    <t>Янгиобод тумани</t>
  </si>
  <si>
    <t>Жиззах шаҳри</t>
  </si>
  <si>
    <t>Ғузор т.</t>
  </si>
  <si>
    <t>Деҳқонобод т.</t>
  </si>
  <si>
    <t>Касби т.</t>
  </si>
  <si>
    <t>Китоб т.</t>
  </si>
  <si>
    <t>Косон т.</t>
  </si>
  <si>
    <t>Кўкдала т.</t>
  </si>
  <si>
    <t>Қамаши т.</t>
  </si>
  <si>
    <t>Қарши т.</t>
  </si>
  <si>
    <t>Қарши ш.</t>
  </si>
  <si>
    <t>Миришкор т.</t>
  </si>
  <si>
    <t>Муборак т.</t>
  </si>
  <si>
    <t>Нишон т.</t>
  </si>
  <si>
    <t>Чироқчи т.</t>
  </si>
  <si>
    <t>Шахрисабз т.</t>
  </si>
  <si>
    <t>Шахрисабз ш.</t>
  </si>
  <si>
    <t>Яккабоғ т.</t>
  </si>
  <si>
    <t>Конимех тумани</t>
  </si>
  <si>
    <t>Қизилтепа тумани</t>
  </si>
  <si>
    <t>Навбаҳор тумани</t>
  </si>
  <si>
    <t>Кармана тумани</t>
  </si>
  <si>
    <t>Нурота тумани</t>
  </si>
  <si>
    <t>Томди тумани</t>
  </si>
  <si>
    <t>Учқудуқ тумани</t>
  </si>
  <si>
    <t>Хатирчи тумани</t>
  </si>
  <si>
    <t>Навоий шаҳри</t>
  </si>
  <si>
    <t>Зарафшон шаҳри</t>
  </si>
  <si>
    <t>Ғозғон шаҳри</t>
  </si>
  <si>
    <t>Мингбулоқ тумани</t>
  </si>
  <si>
    <t>Косонсой тумани</t>
  </si>
  <si>
    <t>Наманган тумани</t>
  </si>
  <si>
    <t>Норин тумани</t>
  </si>
  <si>
    <t>Поп тумани</t>
  </si>
  <si>
    <t>Тўрақўрғон тумани</t>
  </si>
  <si>
    <t>Уйчи тумани</t>
  </si>
  <si>
    <t>Учкўрғон тумани</t>
  </si>
  <si>
    <t>Чортоқ тумани</t>
  </si>
  <si>
    <t>Чуст тумани</t>
  </si>
  <si>
    <t>Янгиқўрғон тумани</t>
  </si>
  <si>
    <t>Давлатобод тумани</t>
  </si>
  <si>
    <t>Янги Наманган тумани</t>
  </si>
  <si>
    <t>Наманган шаҳри</t>
  </si>
  <si>
    <t>Булунғур тумани</t>
  </si>
  <si>
    <t>Жомбой тумани</t>
  </si>
  <si>
    <t>Иштихон тумани</t>
  </si>
  <si>
    <t>Каттақўрғон тумани</t>
  </si>
  <si>
    <t>Каттақўрғон шаҳри</t>
  </si>
  <si>
    <t>Қўшработ тумани</t>
  </si>
  <si>
    <t>Нарпай тумани</t>
  </si>
  <si>
    <t>Нуробод тумани</t>
  </si>
  <si>
    <t>Оқдарё тумани</t>
  </si>
  <si>
    <t>Пайариқ тумани</t>
  </si>
  <si>
    <t>Пастдарғом тумани</t>
  </si>
  <si>
    <t>Пахтачи тумани</t>
  </si>
  <si>
    <t>Самарқанд тумани</t>
  </si>
  <si>
    <t>Самарқанд шаҳри</t>
  </si>
  <si>
    <t>Тайлоқ тумани</t>
  </si>
  <si>
    <t>Ургут тумани</t>
  </si>
  <si>
    <t>Гулистон ш.</t>
  </si>
  <si>
    <t>Янгиер ш.</t>
  </si>
  <si>
    <t>Ширин ш.</t>
  </si>
  <si>
    <t>Боёвут т.</t>
  </si>
  <si>
    <t>Гулистон т.</t>
  </si>
  <si>
    <t>Мирзаобод т.</t>
  </si>
  <si>
    <t>Оқолтин т.</t>
  </si>
  <si>
    <t>Сайхунобод т.</t>
  </si>
  <si>
    <t>Сардоба т.</t>
  </si>
  <si>
    <t>Сирдарё т.</t>
  </si>
  <si>
    <t>Ховос т.</t>
  </si>
  <si>
    <t>Ангор т.</t>
  </si>
  <si>
    <t>Бандихон т.</t>
  </si>
  <si>
    <t>Бойсун т.</t>
  </si>
  <si>
    <t>Денов т.</t>
  </si>
  <si>
    <t>Жарқўрғон т.</t>
  </si>
  <si>
    <t>Қизириқ т.</t>
  </si>
  <si>
    <t>Қумқўрғон т.</t>
  </si>
  <si>
    <t>Музрабод т.</t>
  </si>
  <si>
    <t>Олтинсой т.</t>
  </si>
  <si>
    <t>Сариосиё т.</t>
  </si>
  <si>
    <t>Термиз т.</t>
  </si>
  <si>
    <t>Термиз ш.</t>
  </si>
  <si>
    <t>Узун т.</t>
  </si>
  <si>
    <t>Шеробод т.</t>
  </si>
  <si>
    <t>Шўрчи т.</t>
  </si>
  <si>
    <t>Марғилон ш.</t>
  </si>
  <si>
    <t>Фарғона ш.</t>
  </si>
  <si>
    <t>Қувасой ш.</t>
  </si>
  <si>
    <t>Қуқон ш.</t>
  </si>
  <si>
    <t>Боғдод т.</t>
  </si>
  <si>
    <t>Бешариқ т.</t>
  </si>
  <si>
    <t>Бувайда т.</t>
  </si>
  <si>
    <t>Данғара т.</t>
  </si>
  <si>
    <t>Ёзёвон т.</t>
  </si>
  <si>
    <t>Олтиариқ т.</t>
  </si>
  <si>
    <t>Қўштепа т.</t>
  </si>
  <si>
    <t>Риштон т.</t>
  </si>
  <si>
    <t>Сўх т.</t>
  </si>
  <si>
    <t>Тошлоқ т.</t>
  </si>
  <si>
    <t>Учкўприк т.</t>
  </si>
  <si>
    <t>Фарғона т.</t>
  </si>
  <si>
    <t>Фурқат т.</t>
  </si>
  <si>
    <t>Ўзбекистон т.</t>
  </si>
  <si>
    <t>Қува т.</t>
  </si>
  <si>
    <t>Урганч шаҳри</t>
  </si>
  <si>
    <t>Хива шаҳри</t>
  </si>
  <si>
    <t>Боғот тумани</t>
  </si>
  <si>
    <t>Гурлан тумани</t>
  </si>
  <si>
    <t>Қўшкўпир тумани</t>
  </si>
  <si>
    <t>Урганч тумани</t>
  </si>
  <si>
    <t>Хазорасп тумани</t>
  </si>
  <si>
    <t>Тупроққалъа тумани</t>
  </si>
  <si>
    <t>Хонқа тумани</t>
  </si>
  <si>
    <t>Хива тумани</t>
  </si>
  <si>
    <t>Шовот тумани</t>
  </si>
  <si>
    <t>Янгиариқ тумани</t>
  </si>
  <si>
    <t>Янгибозор тумани</t>
  </si>
  <si>
    <t>учрашувлар 
сони</t>
  </si>
  <si>
    <r>
      <rPr>
        <b/>
        <sz val="12"/>
        <color theme="1"/>
        <rFont val="Times New Roman"/>
        <family val="1"/>
        <charset val="204"/>
      </rPr>
      <t xml:space="preserve">Жами </t>
    </r>
    <r>
      <rPr>
        <sz val="12"/>
        <color theme="1"/>
        <rFont val="Times New Roman"/>
        <family val="1"/>
        <charset val="204"/>
      </rPr>
      <t xml:space="preserve">келиб
тушган </t>
    </r>
    <r>
      <rPr>
        <b/>
        <sz val="12"/>
        <color theme="1"/>
        <rFont val="Times New Roman"/>
        <family val="1"/>
        <charset val="204"/>
      </rPr>
      <t>мурожаатлар
сони</t>
    </r>
  </si>
  <si>
    <r>
      <t xml:space="preserve">Ўтказилган учрашувлар
 </t>
    </r>
    <r>
      <rPr>
        <i/>
        <sz val="12"/>
        <color theme="1"/>
        <rFont val="Times New Roman"/>
        <family val="1"/>
        <charset val="204"/>
      </rPr>
      <t>(апрель-30.11.,2024 й ҳолатига)</t>
    </r>
  </si>
  <si>
    <r>
      <t xml:space="preserve">Ўтказилмаган 
</t>
    </r>
    <r>
      <rPr>
        <i/>
        <sz val="12"/>
        <color theme="1"/>
        <rFont val="Times New Roman"/>
        <family val="1"/>
        <charset val="204"/>
      </rPr>
      <t>(Режа декабрь)</t>
    </r>
  </si>
  <si>
    <t>Яратилган
иш ўринлари</t>
  </si>
  <si>
    <r>
      <t xml:space="preserve">яратиладиган 
</t>
    </r>
    <r>
      <rPr>
        <b/>
        <sz val="12"/>
        <color theme="1"/>
        <rFont val="Arial"/>
        <family val="2"/>
        <charset val="204"/>
      </rPr>
      <t>иш ўрни режаси</t>
    </r>
  </si>
  <si>
    <r>
      <t xml:space="preserve">Тижорат банклари томонидан 2024 йил давомида </t>
    </r>
    <r>
      <rPr>
        <sz val="32"/>
        <color rgb="FFC00000"/>
        <rFont val="Times New Roman"/>
        <family val="1"/>
        <charset val="204"/>
      </rPr>
      <t xml:space="preserve">ўтказилган учрашувлар </t>
    </r>
    <r>
      <rPr>
        <sz val="32"/>
        <color theme="1"/>
        <rFont val="Times New Roman"/>
        <family val="1"/>
        <charset val="204"/>
      </rPr>
      <t xml:space="preserve">натижалари ва </t>
    </r>
    <r>
      <rPr>
        <sz val="32"/>
        <color rgb="FFC00000"/>
        <rFont val="Times New Roman"/>
        <family val="1"/>
        <charset val="204"/>
      </rPr>
      <t xml:space="preserve">ўтказилиши режалаштирилган </t>
    </r>
    <r>
      <rPr>
        <sz val="32"/>
        <color theme="1"/>
        <rFont val="Times New Roman"/>
        <family val="1"/>
        <charset val="204"/>
      </rPr>
      <t xml:space="preserve">тадбирлар бўйича 
</t>
    </r>
    <r>
      <rPr>
        <b/>
        <sz val="32"/>
        <color rgb="FFC00000"/>
        <rFont val="Times New Roman"/>
        <family val="1"/>
        <charset val="204"/>
      </rPr>
      <t>МАЪЛУМОТ</t>
    </r>
  </si>
  <si>
    <t>Миллий банк</t>
  </si>
  <si>
    <t>Ўзсаноатқурилишбанк</t>
  </si>
  <si>
    <t>Агробанк</t>
  </si>
  <si>
    <t>Микрокредит банк</t>
  </si>
  <si>
    <t>Халқ Банки</t>
  </si>
  <si>
    <t>Бизнесни ривожлантириш банки</t>
  </si>
  <si>
    <t>Туронбанк</t>
  </si>
  <si>
    <t>Асакабанк</t>
  </si>
  <si>
    <t>Алокабанк</t>
  </si>
  <si>
    <t>Бошқа банклар</t>
  </si>
  <si>
    <t>Банклар
номи</t>
  </si>
  <si>
    <t>Азия Альянс банк</t>
  </si>
  <si>
    <t>Анор банк</t>
  </si>
  <si>
    <t>Бизнес ривожлантириш банки</t>
  </si>
  <si>
    <t>Гарант банк</t>
  </si>
  <si>
    <t>Давр банк</t>
  </si>
  <si>
    <t>Зираат банк</t>
  </si>
  <si>
    <t>Инфин банк</t>
  </si>
  <si>
    <t>Ипак йули банк</t>
  </si>
  <si>
    <t>Ипотека банк</t>
  </si>
  <si>
    <t>Капитал банк</t>
  </si>
  <si>
    <t>КДБ банк</t>
  </si>
  <si>
    <t>ОКТО (Равнақ) банк</t>
  </si>
  <si>
    <t>Ориент Финанс Банк</t>
  </si>
  <si>
    <t>Пойтахт банк</t>
  </si>
  <si>
    <t>Тенге банк</t>
  </si>
  <si>
    <t>Трастбанк</t>
  </si>
  <si>
    <t>Универсалбанк</t>
  </si>
  <si>
    <t>Ҳаёт банк</t>
  </si>
  <si>
    <t>Ҳамкорбанк</t>
  </si>
  <si>
    <t>Эрон Содерат банк</t>
  </si>
  <si>
    <t>Вилоят миқёсида</t>
  </si>
  <si>
    <t>Республика миқёсида</t>
  </si>
  <si>
    <t>Туман миқёсида</t>
  </si>
  <si>
    <t>(пусто)</t>
  </si>
  <si>
    <t>муҳлат берилди</t>
  </si>
  <si>
    <t>рад этилди</t>
  </si>
  <si>
    <t>ҳал этилди</t>
  </si>
  <si>
    <t>иш урни ҳал этилгани</t>
  </si>
  <si>
    <t>иш урни жами</t>
  </si>
  <si>
    <t>тадбиркорлар қамрови</t>
  </si>
  <si>
    <t xml:space="preserve">тадбиркорлар қамрови </t>
  </si>
  <si>
    <r>
      <rPr>
        <b/>
        <sz val="14"/>
        <color theme="1"/>
        <rFont val="Times New Roman"/>
        <family val="1"/>
        <charset val="204"/>
      </rPr>
      <t xml:space="preserve">Ҳал этилмаган масалалар </t>
    </r>
    <r>
      <rPr>
        <sz val="14"/>
        <color theme="1"/>
        <rFont val="Times New Roman"/>
        <family val="1"/>
        <charset val="204"/>
      </rPr>
      <t xml:space="preserve">сони </t>
    </r>
  </si>
  <si>
    <r>
      <t>Муаммоси</t>
    </r>
    <r>
      <rPr>
        <sz val="20"/>
        <color rgb="FFC00000"/>
        <rFont val="Times New Roman"/>
        <family val="1"/>
        <charset val="204"/>
      </rPr>
      <t xml:space="preserve"> ҳал этилмаган </t>
    </r>
    <r>
      <rPr>
        <sz val="20"/>
        <color theme="1"/>
        <rFont val="Times New Roman"/>
        <family val="1"/>
        <charset val="204"/>
      </rPr>
      <t xml:space="preserve">тадбиркорлар тўғрисида 
</t>
    </r>
    <r>
      <rPr>
        <b/>
        <sz val="20"/>
        <color rgb="FFC00000"/>
        <rFont val="Times New Roman"/>
        <family val="1"/>
        <charset val="204"/>
      </rPr>
      <t xml:space="preserve">МАЪЛУМОТ </t>
    </r>
  </si>
  <si>
    <t>Камбағалликни қисқартириш ва бандлик</t>
  </si>
  <si>
    <t>яратиладиган иш
ўринлари 
сони</t>
  </si>
  <si>
    <t>‘</t>
  </si>
  <si>
    <t>Агро банк</t>
  </si>
  <si>
    <t>Халқ банки</t>
  </si>
  <si>
    <t>Асака</t>
  </si>
  <si>
    <t>Алоқабанк</t>
  </si>
  <si>
    <t>Асака банк</t>
  </si>
  <si>
    <t>Микрокредитбанк</t>
  </si>
  <si>
    <t>Халқ банк</t>
  </si>
  <si>
    <t>Миллийбанк</t>
  </si>
  <si>
    <t>Турон банк</t>
  </si>
  <si>
    <t>Алоқа банк</t>
  </si>
  <si>
    <t>Халқбанк</t>
  </si>
  <si>
    <t>Бизнесни Ривожлантириш Банки</t>
  </si>
  <si>
    <t>Ўзмиллийбанк</t>
  </si>
  <si>
    <t>Туманга бириктирилган 
банклар номи</t>
  </si>
  <si>
    <t>Рад этилган мурожаатлар</t>
  </si>
  <si>
    <r>
      <rPr>
        <sz val="20"/>
        <color rgb="FF0070C0"/>
        <rFont val="Times New Roman"/>
        <family val="1"/>
        <charset val="204"/>
      </rPr>
      <t>Рад этилган</t>
    </r>
    <r>
      <rPr>
        <sz val="20"/>
        <color theme="1"/>
        <rFont val="Times New Roman"/>
        <family val="1"/>
        <charset val="204"/>
      </rPr>
      <t xml:space="preserve"> мурожаатлар тўғрисида 
</t>
    </r>
    <r>
      <rPr>
        <b/>
        <sz val="20"/>
        <color rgb="FFC00000"/>
        <rFont val="Times New Roman"/>
        <family val="1"/>
        <charset val="204"/>
      </rPr>
      <t xml:space="preserve">МАЪЛУМОТ </t>
    </r>
  </si>
  <si>
    <t>04.12.2024 й ҳолатига</t>
  </si>
  <si>
    <t>шундан, ўтқазилган
учрашувлар</t>
  </si>
  <si>
    <t>Hamkorbank</t>
  </si>
  <si>
    <t>Универсал банк</t>
  </si>
  <si>
    <t>Эрон "Содерот" банкининг шуъба банки</t>
  </si>
  <si>
    <t>Капиталбанк</t>
  </si>
  <si>
    <t>Равнақ-банк</t>
  </si>
  <si>
    <t>Invest Finance Bank</t>
  </si>
  <si>
    <t>Asia Alliance Bank</t>
  </si>
  <si>
    <t>Orient finans банк</t>
  </si>
  <si>
    <t>Мадад инвест банк</t>
  </si>
  <si>
    <t>Узагроехпортбанк</t>
  </si>
  <si>
    <t>TBC банк</t>
  </si>
  <si>
    <t>Aнор банк</t>
  </si>
  <si>
    <t>Узум банк</t>
  </si>
  <si>
    <t>Смарт банк</t>
  </si>
  <si>
    <t>Октобанк</t>
  </si>
  <si>
    <t>Названия строк</t>
  </si>
  <si>
    <t>банклар</t>
  </si>
  <si>
    <t>Андижон</t>
  </si>
  <si>
    <t>Бухоро</t>
  </si>
  <si>
    <t>Жиззах</t>
  </si>
  <si>
    <t>Қашқадарё</t>
  </si>
  <si>
    <t>Қорақалп.</t>
  </si>
  <si>
    <t>Навоий</t>
  </si>
  <si>
    <t>Наманган</t>
  </si>
  <si>
    <t>Самарқанд</t>
  </si>
  <si>
    <t>Сирдарё</t>
  </si>
  <si>
    <t>Сурхондарё</t>
  </si>
  <si>
    <t>Тошкент в.</t>
  </si>
  <si>
    <t>Тошкент ш.</t>
  </si>
  <si>
    <t>Фарғона</t>
  </si>
  <si>
    <t>Хоразм</t>
  </si>
  <si>
    <t>Общий итог</t>
  </si>
  <si>
    <r>
      <t xml:space="preserve">Тижорат банклари томонидан 2024 йил давомида </t>
    </r>
    <r>
      <rPr>
        <b/>
        <sz val="15"/>
        <color rgb="FFC00000"/>
        <rFont val="Times New Roman"/>
        <family val="1"/>
        <charset val="204"/>
      </rPr>
      <t xml:space="preserve">ўтказилган учрашувлар </t>
    </r>
    <r>
      <rPr>
        <b/>
        <sz val="15"/>
        <color theme="1"/>
        <rFont val="Times New Roman"/>
        <family val="1"/>
        <charset val="204"/>
      </rPr>
      <t xml:space="preserve">натижалари ва </t>
    </r>
    <r>
      <rPr>
        <b/>
        <sz val="15"/>
        <color rgb="FFC00000"/>
        <rFont val="Times New Roman"/>
        <family val="1"/>
        <charset val="204"/>
      </rPr>
      <t xml:space="preserve">ўтказилиши режалаштирилган </t>
    </r>
    <r>
      <rPr>
        <b/>
        <sz val="15"/>
        <color theme="1"/>
        <rFont val="Times New Roman"/>
        <family val="1"/>
        <charset val="204"/>
      </rPr>
      <t xml:space="preserve">тадбирлар бўйича 
</t>
    </r>
    <r>
      <rPr>
        <b/>
        <sz val="15"/>
        <color rgb="FFC00000"/>
        <rFont val="Times New Roman"/>
        <family val="1"/>
        <charset val="204"/>
      </rPr>
      <t>МАЪЛУМОТ</t>
    </r>
  </si>
  <si>
    <t>шундан</t>
  </si>
  <si>
    <t>Жами:</t>
  </si>
  <si>
    <t>сони</t>
  </si>
  <si>
    <t>ҳал этилган</t>
  </si>
  <si>
    <t>ҳал этилмаган</t>
  </si>
  <si>
    <t>рад этилган</t>
  </si>
  <si>
    <t>режа</t>
  </si>
  <si>
    <t>амалда</t>
  </si>
  <si>
    <t>Келиб тушган
мурожаатлар
сони</t>
  </si>
  <si>
    <t>Учрашувлар
сони режаси</t>
  </si>
  <si>
    <t>Амалда ўтказилган учрашувлар</t>
  </si>
  <si>
    <t>Янги иш ўринлари 
сони</t>
  </si>
  <si>
    <t>№</t>
  </si>
  <si>
    <t>вилоят коди</t>
  </si>
  <si>
    <t>туман коди</t>
  </si>
  <si>
    <t>банк</t>
  </si>
  <si>
    <t>банк коди</t>
  </si>
  <si>
    <t>жшшир</t>
  </si>
  <si>
    <t>рахбар</t>
  </si>
  <si>
    <t>Кўтарилган масала</t>
  </si>
  <si>
    <t>Ечими бўйича таклиф</t>
  </si>
  <si>
    <t>Ижро учун масъул</t>
  </si>
  <si>
    <t>масаланинг ҳал этилиш кўлами</t>
  </si>
  <si>
    <t>Яратиладиган
иш ўринлари</t>
  </si>
  <si>
    <t>Самарқанд ш.</t>
  </si>
  <si>
    <t>Kredit ajratish</t>
  </si>
  <si>
    <t>Кредит хужжатларини расимйлаштириш</t>
  </si>
  <si>
    <t>Кредит ажратиш</t>
  </si>
  <si>
    <t>Учрашув утказилган сана</t>
  </si>
  <si>
    <t>Ҳудуд номи</t>
  </si>
  <si>
    <t>Ўтказилган учрашувлар</t>
  </si>
  <si>
    <r>
      <t xml:space="preserve">Келиб тушган </t>
    </r>
    <r>
      <rPr>
        <b/>
        <sz val="26"/>
        <color theme="1"/>
        <rFont val="Times New Roman"/>
        <family val="1"/>
        <charset val="204"/>
      </rPr>
      <t xml:space="preserve">мурожаатлар
</t>
    </r>
    <r>
      <rPr>
        <sz val="26"/>
        <color theme="1"/>
        <rFont val="Times New Roman"/>
        <family val="1"/>
        <charset val="204"/>
      </rPr>
      <t>сони</t>
    </r>
  </si>
  <si>
    <r>
      <t>Ҳ</t>
    </r>
    <r>
      <rPr>
        <b/>
        <sz val="26"/>
        <color theme="1"/>
        <rFont val="Times New Roman"/>
        <family val="1"/>
        <charset val="204"/>
      </rPr>
      <t xml:space="preserve">ал этиш жараёнидаги </t>
    </r>
    <r>
      <rPr>
        <sz val="26"/>
        <color theme="1"/>
        <rFont val="Times New Roman"/>
        <family val="1"/>
        <charset val="204"/>
      </rPr>
      <t>мурожаатлар</t>
    </r>
  </si>
  <si>
    <r>
      <t xml:space="preserve">шундан, 
</t>
    </r>
    <r>
      <rPr>
        <b/>
        <sz val="26"/>
        <color theme="1"/>
        <rFont val="Times New Roman"/>
        <family val="1"/>
        <charset val="204"/>
      </rPr>
      <t xml:space="preserve">муддати ўтган </t>
    </r>
    <r>
      <rPr>
        <sz val="26"/>
        <color theme="1"/>
        <rFont val="Times New Roman"/>
        <family val="1"/>
        <charset val="204"/>
      </rPr>
      <t>мурожаатлар</t>
    </r>
  </si>
  <si>
    <t>Kredit ajratishda amaliy yordam so'radi</t>
  </si>
  <si>
    <t>Кредит олиш</t>
  </si>
  <si>
    <t>Банкнинг ўз маблағлари ҳисобидан кредит ажратиш</t>
  </si>
  <si>
    <t>Тупроққалъа т.</t>
  </si>
  <si>
    <t>кредит олиш масаласи</t>
  </si>
  <si>
    <t>Урганч ш.</t>
  </si>
  <si>
    <t>Kredit mablag'lari ajratilishida amaliy yordam berish</t>
  </si>
  <si>
    <t>кредит ажратиш</t>
  </si>
  <si>
    <t>Кармана т.</t>
  </si>
  <si>
    <t>Кредит ажратилмоқда</t>
  </si>
  <si>
    <t>Хисоб рақам очиш</t>
  </si>
  <si>
    <t>TUXTAJON AMONOVICH RAXMONOV</t>
  </si>
  <si>
    <t xml:space="preserve">Кредит олиш </t>
  </si>
  <si>
    <t>Хисоб ракам очиш</t>
  </si>
  <si>
    <t>Кредит ажратиш масаласини белгиланган тартибда кўриб чиқиш, тадбиркорга амалий ёрдам кўрсатиш</t>
  </si>
  <si>
    <t>рад этиш жараёнида</t>
  </si>
  <si>
    <t>T/р</t>
  </si>
  <si>
    <t>Масъуллар</t>
  </si>
  <si>
    <t>Тузилма номи</t>
  </si>
  <si>
    <t>Бизнес бош директори Т.Норов</t>
  </si>
  <si>
    <t>Д.Шаякубов</t>
  </si>
  <si>
    <t>Банк тармоқлари фаолиятини мувофиқлаштириш департаменти</t>
  </si>
  <si>
    <t>Жами ҳал этилмаган мурожаатлар</t>
  </si>
  <si>
    <t>Шундан,</t>
  </si>
  <si>
    <t>Муддати ўтган мурожаатлар</t>
  </si>
  <si>
    <t>ҳал этиш жараёнида</t>
  </si>
  <si>
    <t>OLIY SIFAT UN MAXSULOTLAR MAS`ULIYATI CHEKLANGAN JAMIYAT</t>
  </si>
  <si>
    <t>AFROSIYAB ELITA BUILDINGS MASULIYATI CHEKLANGAN JAMIYAT</t>
  </si>
  <si>
    <t>NOZIM UTKUROVICH DODIYEV</t>
  </si>
  <si>
    <t>Кредит маблағи ажратиш</t>
  </si>
  <si>
    <t>STROY KOMBINAT MASULIYATI CHEKLANGAN JAMIYAT</t>
  </si>
  <si>
    <t>SARDOR G‘ULOM O‘G‘LI NE’MATOV</t>
  </si>
  <si>
    <t>KATAYEV ESKENDER AYDEROVICH</t>
  </si>
  <si>
    <t>FAYOZ BEST MASULIYATI CHEKLANGAN JAMIYAT</t>
  </si>
  <si>
    <t>NOZIGUL TOLIBOVNA BEKBULATOVA</t>
  </si>
  <si>
    <t>FEMIDA MARKET MASULIYATI CHEKLANGAN JAMIYAT</t>
  </si>
  <si>
    <t>JAXONGIR UMIDJON O‘G‘LI AKBAROV</t>
  </si>
  <si>
    <t>SHAUKAT QIZI PERIYZAT MASULIYATI CHEKLANGAN JAMIYAT</t>
  </si>
  <si>
    <t>SHAVKAT TURGANBAEVICH BEKMURATOV</t>
  </si>
  <si>
    <t>Терминал ажратиш</t>
  </si>
  <si>
    <t>Korxona faoliyatini rivojlantirish maqsadida 300,0 mln. so'm  miqdorida kredit mablag'lari ajratilishida amaliy yordam so'ragan</t>
  </si>
  <si>
    <t>LATIPOVA ARZIGUL TEMIRBAY QIZI</t>
  </si>
  <si>
    <t>KAFOLAT QUM SHAGAL MASULIYATI CHEKLANGAN JAMIYAT</t>
  </si>
  <si>
    <t>JUMANAZAR SUYUNOVICH MAVLONOV</t>
  </si>
  <si>
    <t>ELNUR CHORVA SIFAT XUSUSIY KORXONA</t>
  </si>
  <si>
    <t>ALISHER KOMILOVICH RAXIMKULOV</t>
  </si>
  <si>
    <t>kredit ajratish</t>
  </si>
  <si>
    <t>"SQB Business online "  кредит махсулоти хисобидан 500,0 млн. сўм кредит олишини сўраб мурожаат қилмоқда.</t>
  </si>
  <si>
    <t>"SQB Business online "  кредит махсулоти хисобидан 300,0 млн. сўм кредит олишини сўраб мурожаат қилмоқда.</t>
  </si>
  <si>
    <t>муддати ўтган мурожаатлар</t>
  </si>
  <si>
    <t>AVTO SERVIS ULUGBEK KIYET MASULIYATI CHEKLANGAN JAMIYAT</t>
  </si>
  <si>
    <t>SAGATDIN MAXSETBAEVICH UTEBAEV</t>
  </si>
  <si>
    <t>NUR FAYZ - 2020 MASULIYATI CHEKLANGAN JAMIYAT</t>
  </si>
  <si>
    <t>SODIQJON ESHNIYOZOVICH YUSUPOV</t>
  </si>
  <si>
    <t>Тадбиркорликни бошлаш учун кредит ажратишни сўраган</t>
  </si>
  <si>
    <t>FUTURE BRICK MANUFACTURING MASULIYATI CHEKLANGAN JAMIYAT</t>
  </si>
  <si>
    <t>RA’NO FAYZULLAEVNA DJUMANIYAZOVA</t>
  </si>
  <si>
    <t>Hujjat taqdim etishda</t>
  </si>
  <si>
    <t>2026-01-23</t>
  </si>
  <si>
    <t>2026-01-24</t>
  </si>
  <si>
    <r>
      <t xml:space="preserve">Жами
учрашувлар
сони
</t>
    </r>
    <r>
      <rPr>
        <b/>
        <i/>
        <sz val="14"/>
        <color rgb="FFC00000"/>
        <rFont val="Cambria"/>
        <family val="1"/>
        <charset val="204"/>
      </rPr>
      <t>(2026 йил режаси)</t>
    </r>
  </si>
  <si>
    <r>
      <rPr>
        <b/>
        <sz val="28"/>
        <color rgb="FF002060"/>
        <rFont val="Cambria"/>
        <family val="1"/>
        <charset val="204"/>
      </rPr>
      <t>"Ўзсаноатқурилишбанк" АТБ томонидан 2026 йилда</t>
    </r>
    <r>
      <rPr>
        <b/>
        <sz val="28"/>
        <color rgb="FFC00000"/>
        <rFont val="Cambria"/>
        <family val="1"/>
        <charset val="204"/>
      </rPr>
      <t xml:space="preserve"> "Уйчи тажрибаси" </t>
    </r>
    <r>
      <rPr>
        <b/>
        <sz val="28"/>
        <color rgb="FF002060"/>
        <rFont val="Cambria"/>
        <family val="1"/>
        <charset val="204"/>
      </rPr>
      <t>асосида ўтказилган</t>
    </r>
    <r>
      <rPr>
        <b/>
        <sz val="28"/>
        <color rgb="FFC00000"/>
        <rFont val="Cambria"/>
        <family val="1"/>
        <charset val="204"/>
      </rPr>
      <t xml:space="preserve"> учрашувлар </t>
    </r>
    <r>
      <rPr>
        <b/>
        <sz val="28"/>
        <color rgb="FF002060"/>
        <rFont val="Cambria"/>
        <family val="1"/>
        <charset val="204"/>
      </rPr>
      <t>натижалари тўғрисида 
МАЪЛУМОТ</t>
    </r>
  </si>
  <si>
    <t>Оқдарё т.</t>
  </si>
  <si>
    <t>SAMARQAND EKSPRESS BROK SERVIS MASULIYATI CHEKLANGAN JAMIYAT</t>
  </si>
  <si>
    <t>SHUXRAT ABDUKADIROVICH ASHUROV</t>
  </si>
  <si>
    <t>Jamiyat extiyoji uchun (maqsadsiz) 1 939,0 mln.so‘m miqdorida kredit olishga extiyoji mavjudligi yuzasidan murojaat qildi</t>
  </si>
  <si>
    <t>2026-02-21</t>
  </si>
  <si>
    <t>NURBEK OBIDOVICH OILAVIY KORXONA</t>
  </si>
  <si>
    <t>OBID ABDIRAYIMOVICH YULDOSHEV</t>
  </si>
  <si>
    <t>ODILJON-SERVIS XUSUSIY KORXONA</t>
  </si>
  <si>
    <t>ABDUDJALIL ADILJONOVICH NURMATOV</t>
  </si>
  <si>
    <t>2026-02-20</t>
  </si>
  <si>
    <t>RO‘ZMETOVA DILNURA ATAJONOVNA</t>
  </si>
  <si>
    <t>Олий таълимда ўқишни давом этиш учун кредит ажратишни сўраган</t>
  </si>
  <si>
    <t>2026-02-04</t>
  </si>
  <si>
    <t>DAVLATOV ERKIN YUSUPOVICH</t>
  </si>
  <si>
    <t>Тадбиркорлик фаолиятини ташкил қилиш мақсадида кредит ажратишни сўраган</t>
  </si>
  <si>
    <t>2026-02-14</t>
  </si>
  <si>
    <t>OTABEKOVA ZAROFAT ASHRABOVNA</t>
  </si>
  <si>
    <t>Avtokredit</t>
  </si>
  <si>
    <t>2026-02-22</t>
  </si>
  <si>
    <t>STARS CATERING MASULIYATI CHEKLANGAN JAMIYAT</t>
  </si>
  <si>
    <t>MIRQOBIL MIRTURSUNOVICH MIRSAIDOV</t>
  </si>
  <si>
    <t>2026-02-05</t>
  </si>
  <si>
    <t>ELITNIY ALKOGOL MASULIYATI CHEKLANGAN JAMIYAT</t>
  </si>
  <si>
    <t>MUXIDDIN NIYATILLAYEVICH SHARDANOV</t>
  </si>
  <si>
    <t>2026-02-12</t>
  </si>
  <si>
    <t>DJURAYEVA UMIDA RUSTAM QIZI</t>
  </si>
  <si>
    <t>2026-02-07</t>
  </si>
  <si>
    <t>UMIROVA MAMLAKAT XOMINOVNA</t>
  </si>
  <si>
    <t>Янгибозор т.</t>
  </si>
  <si>
    <t>OTANIYOZOV SANJARBEK SHARIPBAYEVICH</t>
  </si>
  <si>
    <t>Тадбиркорликни йўлга қўйиш учун кредит ажратишни сўраган</t>
  </si>
  <si>
    <t>RUZMETOVA FERUZA SABUROVNA</t>
  </si>
  <si>
    <t>Тадбиркорликни йўлга кўйиш учун кредит ажратишни сўраган.</t>
  </si>
  <si>
    <t>AZIZBEK HAMZA O‘G‘LI XUSUSIY KORXONA</t>
  </si>
  <si>
    <t>AZIZBEK HAMZA O‘G‘LI KARIMOV</t>
  </si>
  <si>
    <t>2026-02-19</t>
  </si>
  <si>
    <t>2026-02-08</t>
  </si>
  <si>
    <t>2026-02-15</t>
  </si>
  <si>
    <t>EGAMBERDIYEV RAVSHONBEK RAXIMBAYEVICH</t>
  </si>
  <si>
    <t>ALLABERGONOV ADAMBAY DURDIYEVICH</t>
  </si>
  <si>
    <t>2026-02-13</t>
  </si>
  <si>
    <t>Жомбой т.</t>
  </si>
  <si>
    <t>SAM ELEKTR INVEST MAS`ULIYATI CHEKLANGAN JAMIYAT</t>
  </si>
  <si>
    <t>SHAVKATJON SHUXRATOVICH AKBAROV</t>
  </si>
  <si>
    <t>Aylanma mablag‘larini to‘ldirish maqsadida mis sim sotib olish uchun 2 100,0 mln.so‘m miqdorida kredit olishga extiyoji mavjudligi yuzasidan murojaat qildi.</t>
  </si>
  <si>
    <t>PARMONOV ABDUVALI ISAKOVICH</t>
  </si>
  <si>
    <t>SOXIBOV BAXRIDDIN AXMADOVICH</t>
  </si>
  <si>
    <t>2026-02-11</t>
  </si>
  <si>
    <t>MUBINAXON TA‘LIM ZIYOSI MASULIYATI CHEKLANGAN JAMIYAT</t>
  </si>
  <si>
    <t>FAROGAT NISHANOVNA ASKAROVA</t>
  </si>
  <si>
    <t>HISOBOT-BOKA SERVIS XUSUSIY KORXONA</t>
  </si>
  <si>
    <t>MUXAMMADJON MAXMUDOVICH MAXSUDJONOV</t>
  </si>
  <si>
    <t>terminal ajratish</t>
  </si>
  <si>
    <t>XUDAYBERGENOVA LAURA CHINGISOVNA</t>
  </si>
  <si>
    <t>Кредит ажиратиш</t>
  </si>
  <si>
    <t>2026-01-30</t>
  </si>
  <si>
    <t>DAULETMURATOV KASIMJAN TLEUMURATOVICH</t>
  </si>
  <si>
    <t>Кредит ажиратиш чораларини кўриш</t>
  </si>
  <si>
    <t>BERDIMURATOVA AYZADA MENGLIBEKOVNA</t>
  </si>
  <si>
    <t>2026-01-29</t>
  </si>
  <si>
    <t>SMAYLOV MAXSET KURBANBAEVICH</t>
  </si>
  <si>
    <t>FARXODOVA OIZODA NURIEVNA</t>
  </si>
  <si>
    <t>Кредит ажиратиш чоралари кўрилмоқда</t>
  </si>
  <si>
    <t>Хива ш.</t>
  </si>
  <si>
    <t>BALTAYEVA OLTINOY OYBEK QIZI</t>
  </si>
  <si>
    <t>Олий таълимда ўқишни давом қлиши учун таълим кредити ажратишни сўраган</t>
  </si>
  <si>
    <t>ATAXANOV OTAXON KAXRAMON O‘G‘LI</t>
  </si>
  <si>
    <t>2026-02-18</t>
  </si>
  <si>
    <t>ABDUJABBOROVA AROFATXON SHERZOD QIZI</t>
  </si>
  <si>
    <t>Xotin qizlarga toʻlov-kontrakt asosida o`qishga ta`lim krediti 15</t>
  </si>
  <si>
    <t>GULISTAN STAR CONSALT MASULIYATI CHEKLANGAN JAMIYAT</t>
  </si>
  <si>
    <t>DILFUZA XAYDAROVNA PARDABAYEVA</t>
  </si>
  <si>
    <t>terminal olish</t>
  </si>
  <si>
    <t>AIR-KETRING MASULIYATI CHEKLANGAN JAMIYAT</t>
  </si>
  <si>
    <t>ALIYA BURIYEVNA BAXADIROVA</t>
  </si>
  <si>
    <t>2026-02-02</t>
  </si>
  <si>
    <t>2026-01-31</t>
  </si>
  <si>
    <t>BEK NUR MEDIY MASULIYATI CHEKLANGAN JAMIYAT</t>
  </si>
  <si>
    <t>ELMIRA ARTIKBAYEVNA ALLANIYAZOVA</t>
  </si>
  <si>
    <t>SAIDBEK SHERALI O‘G‘LI ASQAROV</t>
  </si>
  <si>
    <t>BOTIRJON MAXMUDOVICH SULTONOV</t>
  </si>
  <si>
    <t>MUNIRAXON NURMUXAMMAD QIZI ASHIRMATOVA</t>
  </si>
  <si>
    <t>SHAMSHIDDIN XAYRULLO O‘G‘LI XUDOBERDIYEV</t>
  </si>
  <si>
    <t>YODGOROVA ZULFIYA BAXROMOVNA</t>
  </si>
  <si>
    <t>Фаолиятини кенгайтириш мақсадида юк ташувчи автомобил олиш учун 500,00 млн.сўм миқдорида кредит ажратишда амалий ёрдам бериш</t>
  </si>
  <si>
    <t>ALDASHOV ZIYODULLA NE’MATILLO O‘G‘LI</t>
  </si>
  <si>
    <t>Фаолиятини кенгайтириш мақсадида савдо-сотиқ учун 500,00 млн.сўм миқдорида кредит ажратишда амалий ёрдам бериш</t>
  </si>
  <si>
    <t>Пайариқ т.</t>
  </si>
  <si>
    <t>ajratilgan 2 783,0 mln.so’m kredit mablag’ining to‘lovlilik qobiliyatini saqlab qolish maqsadida joriy kredit to‘lov grafigiga o‘zgartirish kiritish yuzasidan murojaat qildi.</t>
  </si>
  <si>
    <t xml:space="preserve">kredit to‘lov grafigiga o‘zgartirish kiritish </t>
  </si>
  <si>
    <t>2026-02-25</t>
  </si>
  <si>
    <t>KARATAYEVA ZAMIRA URAKBAYEVNA</t>
  </si>
  <si>
    <t>Jamiyat faoliyatini rivojlantirish uchun  400 mlm so'm miqdorida kredit mablag'lari ajratilishida amaliy yordam berish</t>
  </si>
  <si>
    <t>SAFIYA PHARM XUSUSIY KORXONA</t>
  </si>
  <si>
    <t>MAHFUZA BAXTIYOROVNA MURODULLOYEVA</t>
  </si>
  <si>
    <t>Korxona faoliyatini rivojlantirish maqsadida 140,0 mln. so'm  miqdorida kredit mablag'lari ajratilishida amaliy yordam so'ragan</t>
  </si>
  <si>
    <t>Kredit hujjatlari tayyorlanmoqda</t>
  </si>
  <si>
    <t>YUPITER FARM-INVEST XUSUSIY KORXONA</t>
  </si>
  <si>
    <t>DILMUROD BAXTIYOROVICH BAZAROV</t>
  </si>
  <si>
    <t>XOLMIRZAYEV SHODMONBEK YAKUBJON O‘G‘LI</t>
  </si>
  <si>
    <t>KARIMOV VALIDJON UMARDJANOVICH</t>
  </si>
  <si>
    <t>SALIMOV SHARAFATDIN MADREIMOVICH</t>
  </si>
  <si>
    <t>TABIIY MAXSULOTLAR MASULIYATI CHEKLANGAN JAMIYAT</t>
  </si>
  <si>
    <t>BAHROM BOTIR O‘G‘LI IBROGIMOV</t>
  </si>
  <si>
    <t>Jamiyat faoliyatini rivojlantirish uchun  190 mlm so'm miqdorida kredit mablag'lari ajratilishida amaliy yordam berish</t>
  </si>
  <si>
    <t>SODIQOV FARRUXBEK ISMOILJONOVICH</t>
  </si>
  <si>
    <t>ISMATULLAYEVA TURSUNXON XXX</t>
  </si>
  <si>
    <t>MADREIMOV ERMEKBAY TURGANBAEVICH</t>
  </si>
  <si>
    <t>RADJAPOV DILSHOD YULDASHEVICH</t>
  </si>
  <si>
    <t>ERNAZAROVA GULZAR TURDÍMURATOVNA</t>
  </si>
  <si>
    <t>Ш.Рашидов т.</t>
  </si>
  <si>
    <t>MAVLANOV RUSTAM MAXMUD O‘G‘LI</t>
  </si>
  <si>
    <t>Фаолиятини ривожлантириш у-н кредит олиш</t>
  </si>
  <si>
    <t>BIZNES STANDART XUSUSIY KORXONA</t>
  </si>
  <si>
    <t>MUXAMMAD KERUENBAEVICH SARSENOV</t>
  </si>
  <si>
    <t>ZOHIDJON IMINJON O‘G‘LI ISROILOV</t>
  </si>
  <si>
    <t>SAMO BUILD-14 MASULIYATI CHEKLANGAN JAMIYAT</t>
  </si>
  <si>
    <t>ULUG‘BEK A’ZAMJON O‘G‘LI ABDULXAKIMOV</t>
  </si>
  <si>
    <t>KURBANOV JASUR SHAKIROVICH</t>
  </si>
  <si>
    <t>2026-02-26</t>
  </si>
  <si>
    <t>Янгиқўрғон т.</t>
  </si>
  <si>
    <t>SULTONBEK SULAYMON FARM MASULIYATI CHEKLANGAN JAMIYAT</t>
  </si>
  <si>
    <t>BILOLXON NASIM O‘G‘LI UMAROV</t>
  </si>
  <si>
    <t>SQB Bussines onlayn kredit olish uchun 500 million so’m kredit rasmiylashtirish</t>
  </si>
  <si>
    <t>"SQB Business online "  кредит махсулоти хисобидан 100,0 млн. сўм кредит олишини сўраб мурожаат қилмоқда.</t>
  </si>
  <si>
    <t>FINANCIER MASULIYATI CHEKLANGAN JAMIYAT</t>
  </si>
  <si>
    <t>OZODJON OLIM O‘G‘LI HAMROQULOV</t>
  </si>
  <si>
    <t>"Yoshlar bisnesda "  кредит махсулоти хисобидан 180,0 млн. сўм кредит олишини сўраб мурожаат қилмоқда.</t>
  </si>
  <si>
    <t>AXMEDOVA KIMYOXON PAYZULLOXON QIZI</t>
  </si>
  <si>
    <t xml:space="preserve">maqsadsiz oflayn mikro qarz olish uchun </t>
  </si>
  <si>
    <t>NAVOIY KONI SERVIS MASULIYATI CHEKLANGAN JAMIYAT</t>
  </si>
  <si>
    <t>SABIRDJAN ALIYEVICH KAYUMOV</t>
  </si>
  <si>
    <t>YUSUBJONOVA GULIZEBO RUSTAMJON QIZI</t>
  </si>
  <si>
    <t>maqsadsiz oflayn mikro qarz olish</t>
  </si>
  <si>
    <t>JAFARBEK STAR MASULIYATI CHEKLANGAN JAMIYAT</t>
  </si>
  <si>
    <t>MAMAREJAB ABSALIMOVICH RAVSHANOV</t>
  </si>
  <si>
    <t>Jamiyat faoliyatini rivojlantirish uchun  150 mlm so'm miqdorida kredit mablag'lari ajratilishida amaliy yordam berish</t>
  </si>
  <si>
    <t>Фаолиятини кенгайтириш мақсадида савдо-сотиқ учун 300,00 млн.сўм миқдорида кредит ажратишда амалий ёрдам бериш</t>
  </si>
  <si>
    <t>2026-02-06</t>
  </si>
  <si>
    <t>GENTA XUSUSIY KORXONA</t>
  </si>
  <si>
    <t>FAXRIDDIN RUSTAMOVICH XAMZAYEV</t>
  </si>
  <si>
    <t>Jamiyat faoliyatini rivojlantirish uchun  200 mlm so'm miqdorida kredit mablag'lari ajratilishida amaliy yordam berish</t>
  </si>
  <si>
    <t>Фориш т.</t>
  </si>
  <si>
    <t>MAMIROV YUSUF ERKINBOY O‘G‘LI</t>
  </si>
  <si>
    <t>XURSANOV BOBUR RAXMATULLAYEVICH</t>
  </si>
  <si>
    <t>OYBEK XASANBOYEVICH VOXIDOV</t>
  </si>
  <si>
    <t>SUBXIDAM IKROMJON QIZI SOLIYEVA</t>
  </si>
  <si>
    <t>ABDURAXMANOV ALISHER RAYIMOVICH</t>
  </si>
  <si>
    <t xml:space="preserve">Kredit ajratish </t>
  </si>
  <si>
    <t>BOYMIRZAYEVA ZIYODAXON TOXIRJONOVNA</t>
  </si>
  <si>
    <t>ZUHRA MAMASIDIQOVNA SHARIPOVA</t>
  </si>
  <si>
    <t>RAXMATULLOH ANVARJON O‘G‘LI XOSHIMOV</t>
  </si>
  <si>
    <t>GOLIBJON NOMOZOVICH XUSUSIY KORXONA</t>
  </si>
  <si>
    <t>G‘OLIBJON NOMOZOVICH ISKANDAROV</t>
  </si>
  <si>
    <t>Кредит маблағлари ажратиш</t>
  </si>
  <si>
    <t>MOXI-NORIM XUSUSIY KORXONA</t>
  </si>
  <si>
    <t>HASAN SODIQ O‘G‘LI MAHMUDOV</t>
  </si>
  <si>
    <t>KAIPNAZAROVA ILGIZA JANGABAY QIZI</t>
  </si>
  <si>
    <t>Пластик картасини очиш</t>
  </si>
  <si>
    <t>Пластик карта очиш чораларини кўриш</t>
  </si>
  <si>
    <t>KARASHOVA SAIDAXAN SARSENBEKOVNA</t>
  </si>
  <si>
    <t>SHOKIROV SHOXJAXON SHUKURJON O‘G‘LI</t>
  </si>
  <si>
    <t>Mikroqarz 64</t>
  </si>
  <si>
    <t>2026-02-27</t>
  </si>
  <si>
    <t>RUZAXUNOV BAATIRJAN RUZAXUNOVICH</t>
  </si>
  <si>
    <t>Savdo terminali</t>
  </si>
  <si>
    <t>XUKUMATALIYEV ZOXIDJON ABDULLAJON O‘G‘LI</t>
  </si>
  <si>
    <t xml:space="preserve">maqsadsiz 100 million oflayn mikro qarz olish </t>
  </si>
  <si>
    <t>BAZARCHIK 1 MASULIYATI CHEKLANGAN JAMIYAT</t>
  </si>
  <si>
    <t>UMID ERGASHOVICH NIGMATOV</t>
  </si>
  <si>
    <t>Aylanma mablag‘larni to‘ldirish maqsadida oziq-ovqat maxsulotlari sotib olish uchun 300,0 mln.so‘m miqdorida kredit olishga extiyoji mavjudligi yuzasidan murojaat qildi.</t>
  </si>
  <si>
    <t>ALIBEK SURXON ASL MINERAL XUSUSIY KORXONA</t>
  </si>
  <si>
    <t>XUSHBAK ISHMUMINOVICH KENJAYEV</t>
  </si>
  <si>
    <t>Jamiyat faoliyatini rivojlantirish uchun  100 mlm so'm miqdorida kredit mablag'lari ajratilishida amaliy yordam berish</t>
  </si>
  <si>
    <t>RSA FRESH TECHNO GROUP MAS`ULIYATI CHEKLANGAN JAMIYAT</t>
  </si>
  <si>
    <t>AZIZ RAIMOVICH SHAKIROV</t>
  </si>
  <si>
    <t xml:space="preserve">maqsadsiz SQB Bussines onlayn 36 oygacha kredit olish uchun 50 million so’m </t>
  </si>
  <si>
    <t>UMIDAXON XATAMOVNA MADISAYEVA</t>
  </si>
  <si>
    <t>Жиззах ш.</t>
  </si>
  <si>
    <t>O‘SAROV TASHPO‘LAT XUDAYBERDIYEVICH</t>
  </si>
  <si>
    <t>Фаолиятини ривожлантириш мақсадида кредит олиш</t>
  </si>
  <si>
    <t>BAXROMOV ABBOS ERKIN O‘G‘LI</t>
  </si>
  <si>
    <t>PERFECT SMILE DENTAL SERVICE MASULIYATI CHEKLANGAN JAMIYAT</t>
  </si>
  <si>
    <t>SHUKRULLO RAXMATULLOYEVICH RASULOV</t>
  </si>
  <si>
    <t>Янги узкард терминали олиш</t>
  </si>
  <si>
    <t>EKRAN XUSUSIY KORXONASI</t>
  </si>
  <si>
    <t>ELXAM SHADIYEVICH SAYDALIYEV</t>
  </si>
  <si>
    <t>Kredit mablag'i ajratish</t>
  </si>
  <si>
    <t>LAND HOUSE LOGISTICS MAS`ULIYATI CHEKLANGAN JAMIYAT</t>
  </si>
  <si>
    <t>BOTIR ERKINOVICH UBAYDULLAYEV</t>
  </si>
  <si>
    <t>XAKIMOV DILKASHBEK ABDUMO‘MINOVICH</t>
  </si>
  <si>
    <t>NIZAMXODJAYEV SAIDABBOS ABDULLAYEVICH</t>
  </si>
  <si>
    <t>ASIL BAHOR MASULIYATI CHEKLANGAN JAMIYAT</t>
  </si>
  <si>
    <t>OTABEK DILMURODOVICH HAQQIYEV</t>
  </si>
  <si>
    <t>Фаолиятини кенгайтириш мақсадида, юк ташиш хизматини ривожлантириш учун 330,00 млн.сўм миқдорида кредит ажратишда амалий ёрдам бериш</t>
  </si>
  <si>
    <t>RUNO LUX BUXARA MASULIYATI CHEKLANGAN JAMIYAT</t>
  </si>
  <si>
    <t>RAVSHAN RUSTAMOVICH BAKAYEV</t>
  </si>
  <si>
    <t xml:space="preserve">Фаолиятини ривожлантириш мақсадида олинган 150,00 минг АҚШ доллари миқдорида кредитни тўлашда молиявий қийинчиликка учрагани учун кредит муддатини 12 ойдан 18 ойга ўзгартиришда амалий ёрдам бериш </t>
  </si>
  <si>
    <t>Мурожаатни белгиланган тартибда кўриб чиқиш, тадбиркорга амалий ёрдам бериш</t>
  </si>
  <si>
    <t>2026-02-28</t>
  </si>
  <si>
    <t>ILXOMBEK TORAYEV IKROMOVICH MASULIYATI CHEKLANGAN JAMIYAT</t>
  </si>
  <si>
    <t>IKROM TURAYEVICH NURALIYEV</t>
  </si>
  <si>
    <t>Korxona faoliyatini rivojlantirish maqsadida 100,0 mln. so'm miqdorida kredit mablag'lari ajratilishida amaliy yordam so'ragan</t>
  </si>
  <si>
    <t>ZIYO PLUS MEDICAL MASULIYATI CHEKLANGAN JAMIYAT</t>
  </si>
  <si>
    <t>MEKKAM ESHBAYEVNA XAKIMOVA</t>
  </si>
  <si>
    <t>KURBANOVA TUXTAXON SHAKIRJONOVNA</t>
  </si>
  <si>
    <t>Kredit ajratishda amaliy yordam soradi</t>
  </si>
  <si>
    <t>MIRZAOLIMOVA ZARINA XAMIDOVNA</t>
  </si>
  <si>
    <t>QODIRQULOVA MUXABBAT MELIBAYEVNA</t>
  </si>
  <si>
    <t>KAMILOV SODIK SAIDKULOVICH</t>
  </si>
  <si>
    <t>ZIYODBEK DILSHOD O‘G‘LI SHONAZAROV</t>
  </si>
  <si>
    <t>ZULFIYA URINOVNA ISLAMBEKOVA</t>
  </si>
  <si>
    <t>NILUFAR ABDUMALIKOVNA TOSHMIRZAYEVA</t>
  </si>
  <si>
    <t>BOBURSHOX BAXROMJON BAXODIR MASULIYATI CHEKLANGAN JAMIYAT</t>
  </si>
  <si>
    <t>JUR’AT HAMROYEVICH AKRAMOV</t>
  </si>
  <si>
    <t>Фаолиятини кенгайтириш мақсадида савдо-сотиқ учун  300,00 млн.сўм миқдорида кредит ажратишда амалий ёрдам бериш</t>
  </si>
  <si>
    <t>2026-02-09</t>
  </si>
  <si>
    <t>2026-03-01</t>
  </si>
  <si>
    <t>SHOXRUXXON-QURUVCHI MASULIYATI CHEKLANGAN JAMIYAT</t>
  </si>
  <si>
    <t>SHAVKAT ABDULLAYEVICH XOLIKOV</t>
  </si>
  <si>
    <t>"SQB Business online "  кредит махсулоти хисобидан 90,0 млн. сўм кредит олишини сўраб мурожаат қилмоқда.</t>
  </si>
  <si>
    <t>ANVARZARIN 1518 MASULIYATI CHEKLANGAN JAMIYAT</t>
  </si>
  <si>
    <t>AZIZ ANVAR O‘G‘LI A’ZAMOV</t>
  </si>
  <si>
    <t>"SQB Business online "  кредит махсулоти хисобидан 200,0 млн. сўм кредит олишини сўраб мурожаат қилмоқда.</t>
  </si>
  <si>
    <t>ABUBAKR NAVOIY KELAJAKI MASULIYATI CHEKLANGAN JAMIYAT</t>
  </si>
  <si>
    <t>MIRZOHIDJON JUMAKULOVICH KUVANDIKOV</t>
  </si>
  <si>
    <t>KARIMOV UMIDJON ZAFARBEK O‘G‘LI</t>
  </si>
  <si>
    <t>Kredit alishda amaliy yordam so'radi</t>
  </si>
  <si>
    <t>RAIMKULOV SARVARJON IKRAMJON O‘G‘LI</t>
  </si>
  <si>
    <t>Mikroqarz 19</t>
  </si>
  <si>
    <t>OTABEK OYBEK AVLODI MASULIYATI CHEKLANGAN JAMIYAT</t>
  </si>
  <si>
    <t>OTABEK OYBEK O‘G‘LI ABDULLAYEV</t>
  </si>
  <si>
    <t>Korxona faoliyatini rivojlantirish maqsadida 35,0 mln. so'm  miqdorida kredit mablag'lari ajratilishida amaliy yordam so'ragan</t>
  </si>
  <si>
    <t>SOATOV BAXRIDDIN RAXMANKULOVICH</t>
  </si>
  <si>
    <t xml:space="preserve">Фаолиятини ривожлантириш у-н кредит олиш </t>
  </si>
  <si>
    <t>G‘OZIYEVA ALFIYA TIMUROVNA</t>
  </si>
  <si>
    <r>
      <rPr>
        <b/>
        <sz val="25"/>
        <color rgb="FF002060"/>
        <rFont val="Cambria"/>
        <family val="1"/>
        <charset val="204"/>
      </rPr>
      <t>"Ўзсаноатқурилишбанк" АТБ томонидан 2026 йилда</t>
    </r>
    <r>
      <rPr>
        <b/>
        <sz val="25"/>
        <color rgb="FFC00000"/>
        <rFont val="Cambria"/>
        <family val="1"/>
        <charset val="204"/>
      </rPr>
      <t xml:space="preserve"> "Уйчи тажрибаси" </t>
    </r>
    <r>
      <rPr>
        <b/>
        <sz val="25"/>
        <color rgb="FF002060"/>
        <rFont val="Cambria"/>
        <family val="1"/>
        <charset val="204"/>
      </rPr>
      <t>асосида ўтказилган</t>
    </r>
    <r>
      <rPr>
        <b/>
        <sz val="25"/>
        <color rgb="FFC00000"/>
        <rFont val="Cambria"/>
        <family val="1"/>
        <charset val="204"/>
      </rPr>
      <t xml:space="preserve"> учрашувлар </t>
    </r>
    <r>
      <rPr>
        <b/>
        <sz val="25"/>
        <color rgb="FF002060"/>
        <rFont val="Cambria"/>
        <family val="1"/>
        <charset val="204"/>
      </rPr>
      <t>натижалари тўғрисида 
МАЪЛУМОТ</t>
    </r>
  </si>
  <si>
    <t>SUPER MOTO GRAND  MASULIYATI CHEKLANGAN JAMIYAT</t>
  </si>
  <si>
    <t>O‘LMAS ABDUGAFFAROVICH XONOV</t>
  </si>
  <si>
    <t>Фаолиятини кенгайтириш мақсадида мотороллерлар йиғиш ва сотишни ривожлантириш учун  500,00 млн.сўм миқдорида кредит ажратишда амалий ёрдам бериш</t>
  </si>
  <si>
    <t>Яккасарой т.</t>
  </si>
  <si>
    <t>SHOISMONOV AZIZJON SHOMASHRAB O‘G‘LI</t>
  </si>
  <si>
    <t>biznesga omad 2 krediti boyicha ma'lmot</t>
  </si>
  <si>
    <t>SADIKOV ABDUVALI ABDURAXIMOVICH</t>
  </si>
  <si>
    <t>31905660250041</t>
  </si>
  <si>
    <t>VALIYEV ABDUVALI ABDURAXMANOVICH</t>
  </si>
  <si>
    <t xml:space="preserve">Mahhala tadbirkori krediti botyicha malumot </t>
  </si>
  <si>
    <t>Mahhala tadbirkori krediti botyicha malumot beridi</t>
  </si>
  <si>
    <t>Юнусобод т.</t>
  </si>
  <si>
    <t>YUNUSOVA NURIYA NAILOVNA</t>
  </si>
  <si>
    <t>Xumo karta ochish istagini bildirgan</t>
  </si>
  <si>
    <t>Xumo kartasi ochib berildi</t>
  </si>
  <si>
    <t>YOUNUS LTD MAS`ULIYATI CHEKLANGAN JAMIYAT XORIJIY KORXONA</t>
  </si>
  <si>
    <t>MOHAMMAD BABUR XXX MOHAMMAD YOUNUS</t>
  </si>
  <si>
    <t>Айланма маблагларни тулдириш учун кредит олиш истагини билдирган</t>
  </si>
  <si>
    <t>Кредит хужжатлари расмийлаштирилди</t>
  </si>
  <si>
    <t>KAMRON ENERGO SERVIS MASULIYATI CHEKLANGAN JAMIYAT</t>
  </si>
  <si>
    <t>ANVAR SAFAROVICH ABDULLAYEV</t>
  </si>
  <si>
    <t>Фаолиятини ривожлантириш, қурилиш ишларини ривожлантириш учун 500,00 млн.сўм миқдоридаги кредитажратишда амалий ёрдам бериш</t>
  </si>
  <si>
    <t>BANDIXON TEXTILE CLUSTER MASULIYATI CHEKLANGAN JAMIYAT</t>
  </si>
  <si>
    <t>XASAN XXX NURMATOV</t>
  </si>
  <si>
    <t>"Korxona faoliyatini rivojlantirish maqsadida 2026 yil fyuchers shartnomasini tuzishda birja savdolarida qatnashish uchun 20208000300600257009 xisob raqamiga 1 500 000 000 (bir milliard besh yuz million) so‘m garov summasi ajratilishida amaliy yordam so'ragan"</t>
  </si>
  <si>
    <t>2026-03-05</t>
  </si>
  <si>
    <t>TOHIRFARM 777 MASULIYATI CHEKLANGAN JAMIYAT</t>
  </si>
  <si>
    <t>AZIZA ODILJONOVNA YUSUFOVA</t>
  </si>
  <si>
    <t>Aylanma mablag‘larni to‘ldirish maqsadida xom-ashyo sotib olish uchun 90,0 mln.so‘m miqdorida kredit olishga extiyoji mavjudligi yuzasidan murojaat qildi.</t>
  </si>
  <si>
    <t>SHODMONOV MUZAFFARXON TOIRXON O‘G‘LI</t>
  </si>
  <si>
    <t>BALTAYEVA GULAYIM KURAMBAYEVNA</t>
  </si>
  <si>
    <t>вилоят</t>
  </si>
  <si>
    <t>туман</t>
  </si>
  <si>
    <t>мурожатчи</t>
  </si>
  <si>
    <t>масаланинг ҳал этилиш муддати</t>
  </si>
  <si>
    <t>натижа</t>
  </si>
  <si>
    <t>EKSPRESS LOGISTIC TRANS MASULIYATI CHEKLANGAN JAMIYAT</t>
  </si>
  <si>
    <t>MUXAMMADALI AKRAMOVICH MAJIDOV</t>
  </si>
  <si>
    <t>Автомобилда юк ташиш фаолиятини кенгайтириш мақсадида 300,00 млн.сўм миқдорида кредит ажратишда амалий ёрдам бериш</t>
  </si>
  <si>
    <t>Учтепа т.</t>
  </si>
  <si>
    <t>ISMOIL - BIZNES MASULIYATI CHEKLANGAN JAMIYAT</t>
  </si>
  <si>
    <t>DILSHOD TULKINOVICH TOLIPOV</t>
  </si>
  <si>
    <t>Банк махсулотлари ҳақида малумот суралди</t>
  </si>
  <si>
    <t>Банк махсулотлари ҳақида малумот берилди</t>
  </si>
  <si>
    <t>AFC STROY PER MASULIYATI CHEKLANGAN JAMIYAT</t>
  </si>
  <si>
    <t>AZAMAT ERKINBOY O‘G‘LI ABDUXAKIMOV</t>
  </si>
  <si>
    <t>AGRAVIS TECH MASULIYATI CHEKLANGAN JAMIYAT</t>
  </si>
  <si>
    <t>ORIFJON ORTIQOVICH TOJIYEV</t>
  </si>
  <si>
    <t xml:space="preserve">Kredit olish uchun </t>
  </si>
  <si>
    <t xml:space="preserve">Xal etildi </t>
  </si>
  <si>
    <t>Шайхонтохур т.</t>
  </si>
  <si>
    <t>ISMAILOVA SAIDA KABULOVNA</t>
  </si>
  <si>
    <t>Узкард очиш истагини билдирган</t>
  </si>
  <si>
    <t>Узкарт очиб берилди</t>
  </si>
  <si>
    <t>HADICHA ABDUMAJIT MASULIYATI CHEKLANGAN JAMIYAT</t>
  </si>
  <si>
    <t>HASAN DOVRANOVICH ZAKIROV</t>
  </si>
  <si>
    <t>Айлайнма мабларни тулдириш учун кредит</t>
  </si>
  <si>
    <t>SERVIS ULUGBEK YULDUZLARI MASULIYATI CHEKLANGAN JAMIYAT</t>
  </si>
  <si>
    <t>BAXTIYOR USMONOVICH XAMROKULOV</t>
  </si>
  <si>
    <t>B.Xamrokulov Jamiyat extiyoji uchun (maqsadsiz) 3 064,5 ming.so‘m miqdorida kredit olishga extiyoji mavjudligi yuzasidan murojaat qildi.</t>
  </si>
  <si>
    <t>2026-03-06</t>
  </si>
  <si>
    <t>EVRO-GOLD BULDING XUSUSIY KORXONA</t>
  </si>
  <si>
    <t>ELDOR ASHURALIYEVICH XOLOV</t>
  </si>
  <si>
    <t>Korxona faoliyatini rivojlantirish maqsadida 6 mlrd so'm miqdorida maqsadsiz kredit ajratilishida amaliy yordam so'ragan</t>
  </si>
  <si>
    <t>Kredit ajratish masalasida amaliy yordam berish</t>
  </si>
  <si>
    <t>KARIMOVA NASIBA AZIZ QIZI</t>
  </si>
  <si>
    <t>Bank krediti haqida ma'lumot olish</t>
  </si>
  <si>
    <t>Bank krediti haqida ma'lumot berildi</t>
  </si>
  <si>
    <t>ISMATOV DILSHOD BAXRAMOVICH</t>
  </si>
  <si>
    <t>Олмазор т.</t>
  </si>
  <si>
    <t>DAILY-MILK MASULIYATI CHEKLANGAN JAMIYAT</t>
  </si>
  <si>
    <t>ISLAM VARIS OGLI SHAXBAZOV</t>
  </si>
  <si>
    <t>Garovsiz xamda imtiyozli kredit mahsulotlari haqida ma`lumot so`radi</t>
  </si>
  <si>
    <t>PQ-312 dasturi doirasida ajratiladigan kredit mahsuloti haqida ma`luot berildi</t>
  </si>
  <si>
    <t>AGRO FRUIT TRADE MASULIYATI CHEKLANGAN JAMIYAT</t>
  </si>
  <si>
    <t>SHERZOD QODIROVICH ASQAROV</t>
  </si>
  <si>
    <t>SAYYOT SARDOR NODIR BEK MASULIYATI CHEKLANGAN JAMIYAT</t>
  </si>
  <si>
    <t>BEHZOD HOSHIMOVICH HOTAMOV</t>
  </si>
  <si>
    <t>AMINOV MIRJALOL BAXROM O‘G‘LI</t>
  </si>
  <si>
    <t>Тадбирлик килиш учун кредит ажратилишида амалий ёрдам сўради</t>
  </si>
  <si>
    <t>Яшнобод т.</t>
  </si>
  <si>
    <t>SHAGALOV VLADIMIR DONOVICH</t>
  </si>
  <si>
    <t>Plastik karta ochib berish</t>
  </si>
  <si>
    <t>Plastik karta ochish</t>
  </si>
  <si>
    <t>NEFT GAZ BINO INSHOAT MASULIYATI CHEKLANGAN JAMIYAT</t>
  </si>
  <si>
    <t>TAL’AT TEMUROVICH ZUFAROV</t>
  </si>
  <si>
    <t>Hodimlarga oylik karta ochib berish</t>
  </si>
  <si>
    <t>Karta ochib berish</t>
  </si>
  <si>
    <t>XUSAINOVA GULIZEBO RASHIDBEK QIZI</t>
  </si>
  <si>
    <t>Hisob raqam ochish</t>
  </si>
  <si>
    <t>hisob raqam ochib berish</t>
  </si>
  <si>
    <t>KENT TA`MIR QURILISH MASULIYATI CHEKLANGAN JAMIYAT</t>
  </si>
  <si>
    <t>OYBEK NORMAMATOVICH NAXALBOYEV</t>
  </si>
  <si>
    <t>Aylanma mablag‘larni to‘ldirish maqsadida xom-ashyo sotib olish uchun 7 686,0 mln.so‘m miqdorida kredit olishga extiyoji mavjudligi yuzasidan murojaat qildi.</t>
  </si>
  <si>
    <t>2026-03-07</t>
  </si>
  <si>
    <t>Чилонзор т.</t>
  </si>
  <si>
    <t>OYBEK GOLD HAUSE MASULIYATI CHEKLANGAN JAMIYAT</t>
  </si>
  <si>
    <t>OYBEK ALISHEROVICH ZIYAYEV</t>
  </si>
  <si>
    <t xml:space="preserve">кредит масаласи </t>
  </si>
  <si>
    <t xml:space="preserve">Кредит бўйича маълумот бериш </t>
  </si>
  <si>
    <t>EZGU MAXSAT MASULIYATI CHEKLANGAN JAMIYAT</t>
  </si>
  <si>
    <t>RAMZIDDIN SIROJIDDIN O‘G‘LI ASATOV</t>
  </si>
  <si>
    <t xml:space="preserve">кредит бўйича </t>
  </si>
  <si>
    <t xml:space="preserve">кредит шартлари </t>
  </si>
  <si>
    <t>SATTOROV JAMSHIDBEK SANAT O‘G‘LI</t>
  </si>
  <si>
    <t>Имтиёзли кредит ажратишни сўраган</t>
  </si>
  <si>
    <t>ASKAROVA FARIDAXON TURGUNBAYEVNA</t>
  </si>
  <si>
    <t>AVSATOVA OQILAXON VALIYEVNA</t>
  </si>
  <si>
    <t>TRUST RESPECT UNITY MASULIYATI CHEKLANGAN JAMIYAT</t>
  </si>
  <si>
    <t>BAXRAM XAMITOVICH ABITOV</t>
  </si>
  <si>
    <t>QIZIRIQ BINOKORI MASULIYATI CHEKLANGAN JAMIYAT</t>
  </si>
  <si>
    <t>BEGMAT JOMG‘IROVICH RAHIMNAZAROV</t>
  </si>
  <si>
    <t>Korxona faoliyatini rivojlantirish maqsadida 45 ming AQSh dollari miqdorida maqsadsiz kredit ajratilishida amaliy yordam so'ragan</t>
  </si>
  <si>
    <t>Сергели т.</t>
  </si>
  <si>
    <t>MAVLONOV BAHODIR BOTIROVICH</t>
  </si>
  <si>
    <t>Тезкор + кредити тўғрисида маълумот олиш</t>
  </si>
  <si>
    <t>Тезкор + кредити тўғрисида маълумот бериш</t>
  </si>
  <si>
    <t>QOSIMOVA MEXRINISO BERDIQOBILOVNA</t>
  </si>
  <si>
    <t>ПҚ-312 сонли қарор бўйича маълумот олиш</t>
  </si>
  <si>
    <t>ПҚ-312 сонли қарор бўйича маълумот бериш</t>
  </si>
  <si>
    <t>BAHODIROV TOHIR BAHODIR O‘G‘LI</t>
  </si>
  <si>
    <t>Омонатлар тўғрисида маълумот олиш</t>
  </si>
  <si>
    <t>Омонатлар тўғрисида маълумот бериш</t>
  </si>
  <si>
    <t>MUSURMONOV TOLMAS XAYDARQULOVICH</t>
  </si>
  <si>
    <t>BY MURATOV BESH MASULIYATI CHEKLANGAN JAMIYAT</t>
  </si>
  <si>
    <t>FARRUX ILXOM UG‘LI XODJAMOV</t>
  </si>
  <si>
    <t>хисоб ракам очиш</t>
  </si>
  <si>
    <t>хал этилди</t>
  </si>
  <si>
    <t>мобил банкинг</t>
  </si>
  <si>
    <t>GENERAL BUILDING INTERNATIONAL MASULIYATI CHEKLANGAN JAMIYAT</t>
  </si>
  <si>
    <t>KOMIL QOBILOVICH QOSIMOV</t>
  </si>
  <si>
    <t>иш хаки карта</t>
  </si>
  <si>
    <t>OZOD YURT TO`LQINLARI MASULIYATI CHEKLANGAN JAMIYAT</t>
  </si>
  <si>
    <t>QOBULJON XOLIQOVICH AXMEDOV</t>
  </si>
  <si>
    <t>BERDIYEVA DILAFRUZ MURODOVNA</t>
  </si>
  <si>
    <t>терминал урнатиш</t>
  </si>
  <si>
    <t>QODIROV FAZLIDDIN MUXITDIN O‘G‘LI</t>
  </si>
  <si>
    <t>SAIDAKBAROV XASAN NODIR O‘G‘LI</t>
  </si>
  <si>
    <t>чек дафтарча</t>
  </si>
  <si>
    <t>UMAZEZ MASULIYATI CHEKLANGAN JAMIYAT</t>
  </si>
  <si>
    <t>DOSTON ADIZOVICH URINOV</t>
  </si>
  <si>
    <t>Фаолиятини кенгайтириш мақсадида инжинерлик-техник ишлар учун 500,00 млн.сўм миқдорида кредит ажратишда амалий ёрдам бериш</t>
  </si>
  <si>
    <t>FOZILOVA SIDIQAJON JAMOL QIZI</t>
  </si>
  <si>
    <t>Фаолиятини кенгайтириш мақсадида ошхона жиҳозлари учун 200,00 млн.сўм миқдорида кредит ажратишда амалий ёрдам бериш</t>
  </si>
  <si>
    <t>BAHTIYAROV G‘ANIJON ALIJON O‘G‘LI</t>
  </si>
  <si>
    <t>2026-02-16</t>
  </si>
  <si>
    <t>FARM LUX MEDICAL INVEST MASULIYATI CHEKLANGAN JAMIYAT</t>
  </si>
  <si>
    <t>ABDUSALOM SADIKOVICH SABIROV</t>
  </si>
  <si>
    <t>Aylanma mablag‘larni to‘ldirish maqsadida flakon idishlarini sotib olish uchun 100,0 mln.so‘m miqdorida kredit olishga extiyoji mavjudligi yuzasidan murojaat qildi.</t>
  </si>
  <si>
    <t>2026-03-08</t>
  </si>
  <si>
    <t>Миробод т.</t>
  </si>
  <si>
    <t>GLOBAL FOOD GROUP MAS`ULIYATI CHEKLANGAN JAMIYAT</t>
  </si>
  <si>
    <t>DMITRIY ILICH ALPERT</t>
  </si>
  <si>
    <t>Bank depozitlar haqida ma'lumot so'radi</t>
  </si>
  <si>
    <t>Tegishli bo'lim hodimi tomonidan mijozga ma'lumot berildi</t>
  </si>
  <si>
    <t>FRESH FRUIT SOLUTIONS MASULIYATI CHEKLANGAN JAMIYAT</t>
  </si>
  <si>
    <t>SHUXRAT XAIDBOBOYEVICH XUDOYKULOV</t>
  </si>
  <si>
    <t>Mijoz o'z hodimlari uchun ish haqi loyihasi to'g'risida ma'lumot `</t>
  </si>
  <si>
    <t>IRODA SHOP MASULIYATI CHEKLANGAN JAMIYAT</t>
  </si>
  <si>
    <t>IRODA MIRZAALIMOVNA XODJIMETOVA</t>
  </si>
  <si>
    <t>Bank korporativ kartalari haqida ma'lumot so'radi</t>
  </si>
  <si>
    <t xml:space="preserve">Mijozga bank korporativ kartalari haqida ma'lumot va taklif berildi </t>
  </si>
  <si>
    <t>М.Улугбек т.</t>
  </si>
  <si>
    <t>BB AVTO RENT MAS`ULIYATI CHEKLANGAN JAMIYAT</t>
  </si>
  <si>
    <t>BAXODIR SULAYMONOVICH TURAYEV</t>
  </si>
  <si>
    <t>TEZKOR-2 maqsadsiz kredit mablagi olish</t>
  </si>
  <si>
    <t>TEZKOR-2 maqsadsiz kredit mablagi olish tushuncha berildi</t>
  </si>
  <si>
    <t>AV-ARTBILDING MASULIYATI CHEKLANGAN JAMIYAT</t>
  </si>
  <si>
    <t>VLADIMIR XOSANOVICH YUN</t>
  </si>
  <si>
    <t>AMIRBEK JEYNOV MASULIYATI CHEKLANGAN JAMIYAT</t>
  </si>
  <si>
    <t>XURSHIDA SHOMUROT QIZI JALILOVA</t>
  </si>
  <si>
    <t>XAMRAYEV RUSTAMBEK MASULIYATI CHEKLANGAN JAMIYAT</t>
  </si>
  <si>
    <t>SHUXRAT TURAYEVICH ERDANAYEV</t>
  </si>
  <si>
    <t>FAR-DIADORA OILAVIY KORXONA</t>
  </si>
  <si>
    <t>DILDORA SOBIROVNA ERMATOVA</t>
  </si>
  <si>
    <t>PRESTIGE VENUES MASULIYATI CHEKLANGAN JAMIYAT</t>
  </si>
  <si>
    <t>MURAT RAXMATALIYEVICH BARATOV</t>
  </si>
  <si>
    <t>RAVZAT INVEST MASULIYATI CHEKLANGAN JAMIYAT</t>
  </si>
  <si>
    <t>MAXMUDJON SHAVKATJON O‘G‘LI RAXIMOV</t>
  </si>
  <si>
    <t>DOCTOR KHODZHAEV MASULIYATI CHEKLANGAN JAMIYAT</t>
  </si>
  <si>
    <t>ABDULLAXON MUMINOVICH XODJAYEV</t>
  </si>
  <si>
    <t>ROBOT UZUM IMPEKS MASULIYATI CHEKLANGAN JAMIYAT</t>
  </si>
  <si>
    <t>JAVLON ABDULLAYEVICH TASHNAZAROV</t>
  </si>
  <si>
    <t>prolangatsiya</t>
  </si>
  <si>
    <t>хужжатлар расимйлаштириш</t>
  </si>
  <si>
    <t>G‘ANIYEVA SHAXNOZA KUCHKAR QIZI</t>
  </si>
  <si>
    <t>Mikroqarz 12</t>
  </si>
  <si>
    <t>YUSUPOV AVAZBEK 777 MASULIYATI CHEKLANGAN JAMIYAT</t>
  </si>
  <si>
    <t>AZAM YUSUPOVICH NIYOZOV</t>
  </si>
  <si>
    <t>Фаолиятини кенгайтириш мақсадида транспор хизмати  учун 100,00 млн.сўм миқдорида кредит ажратишда амалий ёрдам бериш</t>
  </si>
  <si>
    <t>Кредит ажратиш масаласини кўриб чиқиш, тадбиркорга амалий ёрдам кўрсатиш</t>
  </si>
  <si>
    <r>
      <rPr>
        <b/>
        <sz val="26"/>
        <color rgb="FFC00000"/>
        <rFont val="Times New Roman"/>
        <family val="1"/>
        <charset val="204"/>
      </rPr>
      <t>2026 йил</t>
    </r>
    <r>
      <rPr>
        <b/>
        <sz val="26"/>
        <color theme="1"/>
        <rFont val="Times New Roman"/>
        <family val="1"/>
        <charset val="204"/>
      </rPr>
      <t xml:space="preserve">
</t>
    </r>
    <r>
      <rPr>
        <sz val="26"/>
        <color theme="1"/>
        <rFont val="Times New Roman"/>
        <family val="1"/>
        <charset val="204"/>
      </rPr>
      <t xml:space="preserve">учрашувлар 
</t>
    </r>
    <r>
      <rPr>
        <b/>
        <sz val="26"/>
        <color theme="1"/>
        <rFont val="Times New Roman"/>
        <family val="1"/>
        <charset val="204"/>
      </rPr>
      <t>РЕЖАСИ</t>
    </r>
  </si>
  <si>
    <t>Режа</t>
  </si>
  <si>
    <t>BRONIX CORP MASULIYATI CHEKLANGAN JAMIYAT</t>
  </si>
  <si>
    <t>AMINA ISLAMOVNA KUDASHEVA</t>
  </si>
  <si>
    <t>TOSHKENT EKSPERTIZA NAZORAT OLCHOVI MASULIYATI CHEKLANGAN JAMIYAT</t>
  </si>
  <si>
    <t>RUSTAMJON AZAMOVICH ABDUAZIMOV</t>
  </si>
  <si>
    <t>KULMURATOVA BAXÍTGUL ALMURATOVNA</t>
  </si>
  <si>
    <t>Микроқарз кредитини ажиратиш</t>
  </si>
  <si>
    <t>ADILOV SALOMAT MAXMUDOVICH</t>
  </si>
  <si>
    <t>DOSJANOVA RAZIYA XXX</t>
  </si>
  <si>
    <t>YULDASHOVA DILNOZA ARTIQBAY QIZI</t>
  </si>
  <si>
    <t>BOBOMURODOVA ELMIRA JUMABOY QIZI</t>
  </si>
  <si>
    <t>2026-03-11</t>
  </si>
  <si>
    <t>QARSHIBEKOV BOBURBEK QURBONALI O‘G‘LI</t>
  </si>
  <si>
    <t>QAYIMOV NODIRBEK ABDUJALIL O‘G‘LI</t>
  </si>
  <si>
    <t>Mikroqarz 54</t>
  </si>
  <si>
    <t>SAMADOV MIRJALOL SALOXIDDIN O‘G‘LI</t>
  </si>
  <si>
    <t>PARMANOV OTABEK SUYAROVICH</t>
  </si>
  <si>
    <t>AKBAROVA MUXLISA MAXMUTJONOVNA</t>
  </si>
  <si>
    <t>YULDASHEV SHERZOD DAVRONBOYEVICH</t>
  </si>
  <si>
    <t>PO‘LATOVA SANTALAT ANVAROVNA</t>
  </si>
  <si>
    <t>XUSHVAQTOV IBROHIM ILYOSOVICH XUSUSIY KORXONA</t>
  </si>
  <si>
    <t>TEMURBEK ILYOSJON O‘G‘LI IBRAGIMOV</t>
  </si>
  <si>
    <t>Kredit mablag' ajratish</t>
  </si>
  <si>
    <t>XUSHVAQTOVA ASLZODA OILAVIY KORXONA</t>
  </si>
  <si>
    <t>FERUZA ALISHER QIZI NOMOZOVA</t>
  </si>
  <si>
    <t>LALIBEY OILAVIY KORXONA</t>
  </si>
  <si>
    <t>USMAN YUSUPOVICH ISMAILOV</t>
  </si>
  <si>
    <t>Mikro Biznes kredit mahsuloti bo'yicha malumot so'radi</t>
  </si>
  <si>
    <t>xa</t>
  </si>
  <si>
    <t>TRAKYA-TEKSTIL MASULIYATI CHEKLANGAN JAMIYAT</t>
  </si>
  <si>
    <t>VALENTINA SERGEYEVNA VOROPAYEVA</t>
  </si>
  <si>
    <t>Kichik Biznes kredit mahsuloti bo'yicha malumot so'radi</t>
  </si>
  <si>
    <t>Mijozga mahsulot haqida tushunchalar berildi</t>
  </si>
  <si>
    <t>TASHBAYEVA LOLA SAMIYEVNA</t>
  </si>
  <si>
    <t>Uzkard ochish istagini bildirgan</t>
  </si>
  <si>
    <t>Uzkard ochib berildi</t>
  </si>
  <si>
    <t>HIGH-FOREST MASULIYATI CHEKLANGAN JAMIYAT</t>
  </si>
  <si>
    <t>FIRUZ RAJABOVICH HAMROYEV</t>
  </si>
  <si>
    <t>Maqsadsiz kredit olish istagini bildirgan</t>
  </si>
  <si>
    <t>Kredit xujjatlari rasmiylashtirildi</t>
  </si>
  <si>
    <t>NAVOIY INVEST TRANS LOGISTIK MASULIYATI CHEKLANGAN JAMIYAT</t>
  </si>
  <si>
    <t>YOQUBJON MUXAMMADIYEVICH SHAMSIYEV</t>
  </si>
  <si>
    <t>COMFORT PETROL-2022 MASULIYATI CHEKLANGAN JAMIYAT</t>
  </si>
  <si>
    <t>ASQAR DONIYAROVICH TUXTAYEV</t>
  </si>
  <si>
    <t>E-M-D-F MASULIYATI CHEKLANGAN JAMIYAT</t>
  </si>
  <si>
    <t>FARRUX FARXADOVICH AXMEDOV</t>
  </si>
  <si>
    <t>"SQB Business online "  кредит махсулоти хисобидан 400,0 млн. сўм кредит олишини сўраб мурожаат қилмоқда.</t>
  </si>
  <si>
    <t>ELEKTROXIM STROY MASH MASULIYATI CHEKLANGAN JAMIYAT</t>
  </si>
  <si>
    <t>FARXOD SHAMSHIDINOVICH XOLMURADOV</t>
  </si>
  <si>
    <t>Кредит эвазига гаровга қуйилган мулкини таъқиқдан чиқаришда амалий ёрдам сўраган.</t>
  </si>
  <si>
    <t>Таъқиқдан чиқариш</t>
  </si>
  <si>
    <t>PO‘LATJONOV ELDOR ERGASH UG‘LI</t>
  </si>
  <si>
    <t xml:space="preserve">start krediti boyicha </t>
  </si>
  <si>
    <t>OBIDJONOV BEHRUZ ROVSHAN-O‘G‘LI</t>
  </si>
  <si>
    <t xml:space="preserve">start krediti boyicha malumot berildi </t>
  </si>
  <si>
    <t>SHAUMAROVA MAXTUMAXON DJAMOLIDDIN QIZI</t>
  </si>
  <si>
    <t xml:space="preserve">mahalla loyihasi boyicha </t>
  </si>
  <si>
    <t>UGOLOK ANGREN MASULIYATI CHEKLANGAN JAMIYAT</t>
  </si>
  <si>
    <t>ANVARJON TURGINBAYEVICH PASHAKULOV</t>
  </si>
  <si>
    <t>2026-03-12</t>
  </si>
  <si>
    <t>SUPERIOR AGRO MASULIYATI CHEKLANGAN JAMIYAT QO`SHMA KORXONA</t>
  </si>
  <si>
    <t>MARINA XXX STANKOVICH</t>
  </si>
  <si>
    <t>xisob raqam ochish</t>
  </si>
  <si>
    <t>ISMOILOV OZODBEK VALIJON O‘G‘LI</t>
  </si>
  <si>
    <t>USMONOVA OYDINXON TUGANBOY QIZI</t>
  </si>
  <si>
    <t>Kredit ajratish amaliy yordam so'radi</t>
  </si>
  <si>
    <t>MASTONA-BONU MASULIYATI CHEKLANGAN JAMIYAT</t>
  </si>
  <si>
    <t>MAXMUT MAMARASULOVICH KENJAYEV</t>
  </si>
  <si>
    <t>RAXMATILLAYEV ABDIRASHID NEMATOVICH</t>
  </si>
  <si>
    <t>Korxona faoliyatini rivojlantirish maqsadida 150 mln kredit ajratish</t>
  </si>
  <si>
    <t>ERXONOVA BOZORGUL VAXOB QIZI</t>
  </si>
  <si>
    <t>Чорвачиликни ташкил этиш мақсадида кредит олиш</t>
  </si>
  <si>
    <t>2026-03-04</t>
  </si>
  <si>
    <t>2026-03-13</t>
  </si>
  <si>
    <t>USMONOV BURXONIDDIN SHAVKATBEK O‘G‘LI</t>
  </si>
  <si>
    <t>Kredit olishda amaliy yordam so'radi</t>
  </si>
  <si>
    <t>LUXTEX MASULIYATI CHEKLANGAN JAMIYAT</t>
  </si>
  <si>
    <t>ZUHRAXON ABDUMANNON QIZI ABDULLAJONOVA</t>
  </si>
  <si>
    <t>ALI IMRON EXPO MASULIYATI CHEKLANGAN JAMIYAT</t>
  </si>
  <si>
    <t>MUKARAM YUSUBJONOVNA DAVLATOVA</t>
  </si>
  <si>
    <t>GRAND PRINT PACKING BOX MASULIYATI CHEKLANGAN JAMIYAT</t>
  </si>
  <si>
    <t>XAYOTJON BAHROMOVICH MAMADJANOV</t>
  </si>
  <si>
    <t>MM PORCELAIN MASULIYATI CHEKLANGAN JAMIYAT</t>
  </si>
  <si>
    <t>MUHSINJON SUR’ATJON O‘G‘LI HAYOTOV</t>
  </si>
  <si>
    <t>YUNUSDJANOV TOIR SAYDIOLIMOVICH</t>
  </si>
  <si>
    <t>Узкард ДУО очиш истагини билдирган</t>
  </si>
  <si>
    <t>Узкард Дуо очиб берилди</t>
  </si>
  <si>
    <t>SPEKTOR METAL MASTER MASULIYATI CHEKLANGAN JAMIYAT</t>
  </si>
  <si>
    <t>FARANGIZ SAFDOR KIZI KARIMOVA</t>
  </si>
  <si>
    <t>Максадсиз кредит олиш истагини билдирган</t>
  </si>
  <si>
    <t>UNIVERSE SMART SHOP MASULIYATI CHEKLANGAN JAMIYAT</t>
  </si>
  <si>
    <t>UMIDA ALISHER QIZI ASADOVA</t>
  </si>
  <si>
    <t>YUSTONE MASULIYATI CHEKLANGAN JAMIYAT</t>
  </si>
  <si>
    <t>ISKANDAR ABRAROVICH YUSUPOV</t>
  </si>
  <si>
    <t>Tariflar haqida barcha ma'lumotlar berib o'tildi va yetkazildi.</t>
  </si>
  <si>
    <t>ZAMAN XORIJIY TILLAR ACDEMIYASI MAS`ULIYATI CHEKLANGAN JAMIYAT</t>
  </si>
  <si>
    <t>AMRILLO ABROROVICH DJO‘RAYEV</t>
  </si>
  <si>
    <t>THE GOLDEN BIRJA MASULIYATI CHEKLANGAN JAMIYAT</t>
  </si>
  <si>
    <t>ZAFAR ANVAROVICH YULDASHEV</t>
  </si>
  <si>
    <t>BAXTIYOR-INVEST-BARAKA MASULIYATI CHEKLANGAN JAMIYAT</t>
  </si>
  <si>
    <t>MALOHAT JUMMAYEVNA QODIROVA</t>
  </si>
  <si>
    <t>Jamiyat faoliyatini rivojlantirish uchun  50 ming dollor miqdorida kredit mablag'lari ajratilishida amaliy yordam berish</t>
  </si>
  <si>
    <t>ASADBEK-SIFAT SAVDO MASULIYATI CHEKLANGAN JAMIYAT</t>
  </si>
  <si>
    <t>ALISHER YULDASHOVICH YAKUPBAYEV</t>
  </si>
  <si>
    <t>ПФ-10 сонли фармон асосида кредит ажиратиш</t>
  </si>
  <si>
    <t>BEKSULTAN BEGZAD MAS`ULIYATI CHEKLANGAN JAMIYAT</t>
  </si>
  <si>
    <t>MURATBAY JOLDASBAEVICH BERDAXOV</t>
  </si>
  <si>
    <t>ISLAM YERKINBAYEVICH ABDULLAYEV</t>
  </si>
  <si>
    <t>Гаровсиз кредит ажиратиш</t>
  </si>
  <si>
    <t>PRINT AND PACK MASULIYATI CHEKLANGAN JAMIYAT</t>
  </si>
  <si>
    <t>DILSHOD ABDUKAXAROVICH IMAMNAZAROV</t>
  </si>
  <si>
    <t xml:space="preserve">кредит </t>
  </si>
  <si>
    <t xml:space="preserve">кредит махуслоти шартларини тушунтуриб бериш </t>
  </si>
  <si>
    <t>KARTEL REACH MASULIYATI CHEKLANGAN JAMIYAT</t>
  </si>
  <si>
    <t>FANAZIYA KAMILANOVNA URAZBAXTINA</t>
  </si>
  <si>
    <t xml:space="preserve">кредит махсулоти бўйича тушунтириш бериш  </t>
  </si>
  <si>
    <t>RAXMATULLAYEVA SHAHRIZODA DILSHOD QIZI</t>
  </si>
  <si>
    <t>G‘ULOMOVA SHOHISTAXAN SADIRIDDIN QIZI</t>
  </si>
  <si>
    <t>OZBEGIM  CONSTRUCTION MASULIYATI CHEKLANGAN JAMIYAT</t>
  </si>
  <si>
    <t>ABDUJASUR ABDUVAXOBOVICH SUNATULLAYEV</t>
  </si>
  <si>
    <t>Hisobraqam ochish</t>
  </si>
  <si>
    <t>AHSAN INFINITY MASULIYATI CHEKLANGAN JAMIYAT</t>
  </si>
  <si>
    <t>FERUZA ABDUKAXAROVNA SHO-ABDULLAYEVA</t>
  </si>
  <si>
    <t>Hodimlariga oylik karta ochish</t>
  </si>
  <si>
    <t>karta ochib berish</t>
  </si>
  <si>
    <t>AKIMOVA IRINA ANATOLEVNA</t>
  </si>
  <si>
    <t>karta ochish</t>
  </si>
  <si>
    <t>KARDIOMALXAM PLUS MASULIYATI CHEKLANGAN JAMIYAT</t>
  </si>
  <si>
    <t>AKMAL ESHMAMATOVICH QURBONOV</t>
  </si>
  <si>
    <t>karporativ karta bo`yicha</t>
  </si>
  <si>
    <t>хал етилди</t>
  </si>
  <si>
    <t>YULBARSOV SAIDXO‘JA DAVLATXO‘JA O‘G‘LI</t>
  </si>
  <si>
    <t>2026-03-14</t>
  </si>
  <si>
    <t>NIZAMOV BAHODIR XAYRULLAYEVICH</t>
  </si>
  <si>
    <t>I-MEX BROKERS SERVICE`S MAS`ULIYATI CHEKLANGAN JAMIYAT</t>
  </si>
  <si>
    <t>TOXIR BOTIR O‘G‘LI MIRTALATOV</t>
  </si>
  <si>
    <t>депозит</t>
  </si>
  <si>
    <t>BAHOR ORZULAR ZARCHASHMASI DEHQON XO‘JALIGI (YURIDIK SHAXS TASHKIL ETGAN HOLDA)</t>
  </si>
  <si>
    <t>VALIJON NEKMUROD O‘G‘LI MURODOV</t>
  </si>
  <si>
    <t>Деҳқон хўжалик ривожлантириш мақсадида чорва моллари олиш учун  100,00 млн.сўм миқдорида кредит ажратишда амалий ёрдам бериш</t>
  </si>
  <si>
    <t>ABDULLAYEV DOSTONBEK MAQSUDBEKOVICH</t>
  </si>
  <si>
    <t>ERKINOV SHERZOD TOYIR O‘G‘LI</t>
  </si>
  <si>
    <t>AXAT-MAXMUD DAVLAT MUASSASASI</t>
  </si>
  <si>
    <t>MAXSUDJON AXATOVICH VALIYEV</t>
  </si>
  <si>
    <t>Tadbirkorlikni rivojlantirish maqsadida Kichik Biznes maqsadsiz kredit mahsuloti haqida ma`lumot so`radi</t>
  </si>
  <si>
    <t>Kichik biznes kredit mahsuloti haqida ma`lumot berildi</t>
  </si>
  <si>
    <t>ENGSANOATTA`MINOT MASULIYATI CHEKLANGAN JAMIYAT</t>
  </si>
  <si>
    <t>ANVAR MUXAMADJANOVICH TUXTAYEV</t>
  </si>
  <si>
    <t>tadbirkorlikni rivojlantirish maqsadida Kichik Biznes kredit mahsuloti haqida ma`lumot so`radi</t>
  </si>
  <si>
    <t>Kichik Biznes kredit ma`hsuloti haqida ma`lumot berildi</t>
  </si>
  <si>
    <t>IKROMOV XURSANDBEK G‘AYRATBEK O‘G‘LI</t>
  </si>
  <si>
    <t>GAZZ LOYIHA TAMINOT MASULIYATI CHEKLANGAN JAMIYAT</t>
  </si>
  <si>
    <t>RAXIMJON SHAVKATJON O‘G‘LI ZOKIROV</t>
  </si>
  <si>
    <t>Kichil biznes kredit mahsuloti</t>
  </si>
  <si>
    <t>ijobiy hal etiladi</t>
  </si>
  <si>
    <t>CRAFT PARKETT MASULIYATI CHEKLANGAN JAMIYAT</t>
  </si>
  <si>
    <t>SARDOR ANVAROVICH YUNUSOV</t>
  </si>
  <si>
    <t>start kredit mahsuloti</t>
  </si>
  <si>
    <t>xal etiladi</t>
  </si>
  <si>
    <t>RAXMONJON ROZIKJONOVICH ROZIKOV</t>
  </si>
  <si>
    <t>SULTONBEK INOMJON O‘G‘LI RAXMATOV</t>
  </si>
  <si>
    <t>2026-02-23</t>
  </si>
  <si>
    <t>WORLD INDUSTRY KAPITAL MASULIYATI CHEKLANGAN JAMIYAT</t>
  </si>
  <si>
    <t>ANVARJAN XXX XALMATOV</t>
  </si>
  <si>
    <t>XONXONIM-05 MASULIYATI CHEKLANGAN JAMIYAT</t>
  </si>
  <si>
    <t>SHIRIN MIRVAXIDOVNA SADIKOVA</t>
  </si>
  <si>
    <t>KUCHKAROV SHOKIR OKTAMOVICH</t>
  </si>
  <si>
    <t>ABDULHAMID-FAYZ BUSINES MAS`ULIYATI CHEKLANGAN JAMIYAT</t>
  </si>
  <si>
    <t>ABDURASHID ADXAMOVICH MIRZAXIDOV</t>
  </si>
  <si>
    <t>2-дона узкард пластик карта очиш</t>
  </si>
  <si>
    <t>Хал этилди</t>
  </si>
  <si>
    <t>SULTANOVA NASIBAXON MUMIN QIZI</t>
  </si>
  <si>
    <t>Тадбиркорликни бошлаш учун кредит ажратшни сўраган</t>
  </si>
  <si>
    <t>FAITH TRADING MAS`ULIYATI CHEKLANGAN JAMIYAT</t>
  </si>
  <si>
    <t>FARXOD FURKATOVICH MAXMUDJANOV</t>
  </si>
  <si>
    <t>Узкард терминал очиш</t>
  </si>
  <si>
    <t>NARGIZAXON LAZZATLI TAOM MASULIYATI CHEKLANGAN JAMIYAT</t>
  </si>
  <si>
    <t>NARGIZA MARATOVNA IGAMBERDIYEVA</t>
  </si>
  <si>
    <t>Иш хақи карта очиш</t>
  </si>
  <si>
    <t>SVS ISOLATION MASULIYATI CHEKLANGAN JAMIYAT</t>
  </si>
  <si>
    <t>DAVRONBEK NIGMANOVICH RAXIMBEKOV</t>
  </si>
  <si>
    <t>SQB Business очилди</t>
  </si>
  <si>
    <t>RAHIMOVA GULCHEHRA QURBON QIZI</t>
  </si>
  <si>
    <t>Хисобрақам очиш</t>
  </si>
  <si>
    <t>ROBERT RAFAYELOVICH KAZAROV</t>
  </si>
  <si>
    <t>G‘AYRATJON MIRZAMAXMUDOVICH KARIMOV</t>
  </si>
  <si>
    <t>OYBEK FAROVON NUR OILAVIY KORXONA</t>
  </si>
  <si>
    <t>BEKMUROD ISHKUVATOVICH YANGIBOYEV</t>
  </si>
  <si>
    <t>Korxona faoliyatini rivojlantirish maqsadida 100 mln so'm kredit ajratilishida amaliy yordam so'ragan</t>
  </si>
  <si>
    <t>2026-03-15</t>
  </si>
  <si>
    <t>ASILBEK VET SERVICE MAS`ULIYATI CHEKLANGAN JAMIYAT</t>
  </si>
  <si>
    <t>G‘OFURJON ABDIKARIMOVICH SUNNATOV</t>
  </si>
  <si>
    <t>хужжатларини расимйлаштириш</t>
  </si>
  <si>
    <t>BARATOV ILYOS IBROXIMOVICH</t>
  </si>
  <si>
    <t>Mikroqarz 55</t>
  </si>
  <si>
    <t>KIRKKIZOBOD PIRAMIDA STROY XUSUSIY KORXONA</t>
  </si>
  <si>
    <t>RUFAT DAVRANBEKOVICH KENJAYEV</t>
  </si>
  <si>
    <t>Айланма маблағ учун кредит</t>
  </si>
  <si>
    <t>ATAMURATOV MIYRASBEK NURATDINOVICH</t>
  </si>
  <si>
    <t>MÍRZABAEV TIMUR BISENBAY ULÍ</t>
  </si>
  <si>
    <t>SUPATAYEVA BAXTIGUL PARDABAYEVNA</t>
  </si>
  <si>
    <t>NEGMATOVA KAMOLA IBADULLAYEVNA</t>
  </si>
  <si>
    <t>BABOXONOVA SAIDA BAXODIROVNA</t>
  </si>
  <si>
    <t>OMAD NEFT MASULIYATI CHEKLANGAN JAMIYAT</t>
  </si>
  <si>
    <t>BEKZOD IKROMOVICH YUSUPOV</t>
  </si>
  <si>
    <t xml:space="preserve">500 mln so’m Aylanma mabilag'ga kredit rasmiylashtirish </t>
  </si>
  <si>
    <t>2026-03-18</t>
  </si>
  <si>
    <t>ABDULAZIZOVA UG‘ILOY YAKUBOVNA</t>
  </si>
  <si>
    <t>DIYORA MUMINOVA OILAVIY KORXONA</t>
  </si>
  <si>
    <t>MUMIN TUYCHIYEVICH TUYCHIYEV</t>
  </si>
  <si>
    <t>Aylanma mablag‘larni to‘ldirish maqsadida xom-ashyo sotib olish uchun 300,0 mln.so‘m miqdorida kredit olishga extiyoji mavjudligi yuzasidan murojaat qildi.</t>
  </si>
  <si>
    <t>NARBAYEV XAMZA JUMANIYOZOVICH</t>
  </si>
  <si>
    <t>start krediti boyicha malumot</t>
  </si>
  <si>
    <t>start krediti boyicha malumot berildi</t>
  </si>
  <si>
    <t>ESHMIRZAYEV JAVOHIR UMIDULLAYEVICH</t>
  </si>
  <si>
    <t xml:space="preserve">start krediti boyicha malumot </t>
  </si>
  <si>
    <t>ORGANIZATION SHOW MASULIYATI CHEKLANGAN JAMIYAT</t>
  </si>
  <si>
    <t>NOZIMJON NAZIRJON O‘G‘LI ALIJONOV</t>
  </si>
  <si>
    <t>TEZKOR-2 maqsadsiz kredit mablagi olish bo'yicha tushuncha berildi</t>
  </si>
  <si>
    <t>XOLMATOV ZAFARJON G‘AYRAT O‘G‘LI</t>
  </si>
  <si>
    <t xml:space="preserve">mahalla loihasi krediti boyicha </t>
  </si>
  <si>
    <t>mahalla loihasi krediti boyicha malumot berildi</t>
  </si>
  <si>
    <t>MODERN BOBOY MASULIYATI CHEKLANGAN JAMIYAT</t>
  </si>
  <si>
    <t>OTABEK ULUG‘BEK O‘G‘LI SHUKUROV</t>
  </si>
  <si>
    <t>TEZKOR-2 maqsadsiz kredit mablagi olish bo’yicha tushuncha berildi</t>
  </si>
  <si>
    <t>SHERDIL XUSUSIY KORXONA</t>
  </si>
  <si>
    <t>ESHMUROD MIRZAMURODOVICH OLTIYEV</t>
  </si>
  <si>
    <t>Korxona faoliyatini rivojlantirish maqsadida 92,0 mln. so'm  miqdorida kredit mablag'lari ajratilishida amaliy yordam so'ragan</t>
  </si>
  <si>
    <t>TADBIRKOR XUSUSIY KORXONA</t>
  </si>
  <si>
    <t>IZZATBEK URAZBAYEVICH XAITBAYEV</t>
  </si>
  <si>
    <t>Фаолиятини кенгайтириш мақсадида кредит ажратишни сўраган</t>
  </si>
  <si>
    <t>STAR MEGA GRAND MASULIYATI CHEKLANGAN JAMIYAT</t>
  </si>
  <si>
    <t>IZZAT RAVSHANBEKOVICH MADRIMOV</t>
  </si>
  <si>
    <t>Kichik Biznes maqsadsiz kredit mahsuloti bo’yicha ma’lumot so’radi</t>
  </si>
  <si>
    <t>Kichik Biznes maqsadsiz kredit mahsuloti bo’yicha ma’lumot berildi</t>
  </si>
  <si>
    <t>HAY-BOR MASULIYATI CHEKLANGAN JAMIYAT</t>
  </si>
  <si>
    <t>MANSURXON MAXMUDOVICH ARIFOV</t>
  </si>
  <si>
    <t>Mahalla loyiha asosiy vosita kredit mahsuloti bo’yicha ma’lumot so’radi</t>
  </si>
  <si>
    <t>Mahalla loyiha asosiy vosita kredit mahsuloti bo’yicha ma’lumot berildi</t>
  </si>
  <si>
    <t>AZIYA ENERGO NOSOS TEX SERVIS MAS`ULIYATI CHEKLANGAN JAMIYAT</t>
  </si>
  <si>
    <t>CHAROS NURULLA QIZI ALHAMOVA</t>
  </si>
  <si>
    <t>hisob raqam ochish</t>
  </si>
  <si>
    <t>Hisob raqam ochib berish</t>
  </si>
  <si>
    <t>SMART VISTA MASULIYATI CHEKLANGAN JAMIYAT</t>
  </si>
  <si>
    <t>AKBAR SHARIPOVICH BOLTABAYEV</t>
  </si>
  <si>
    <t xml:space="preserve"> SQB business Onlayn Maqsadsiz 250 million so'm kredit olish</t>
  </si>
  <si>
    <t>MILIKOV MIRONSHOH A’ZAM O‘G‘LI</t>
  </si>
  <si>
    <t>SABRSALOMAT MASULIYATI CHEKLANGAN JAMIYAT</t>
  </si>
  <si>
    <t>BARNO TAYÍROVNA BAYNIYAZOVA</t>
  </si>
  <si>
    <t>Кредит ажиратиш кўриб чиқилмоқда</t>
  </si>
  <si>
    <t>URAZIMBETOV ATAJAN TEMIRBEKOVICH</t>
  </si>
  <si>
    <t>XALMURATOVA GULANDAM MURATOVNA</t>
  </si>
  <si>
    <t>KURBONALI UKTAMOVICH JURAYEV</t>
  </si>
  <si>
    <t>ABDIVAIDOV OZODBEK G‘AYBULLA O‘G‘LI</t>
  </si>
  <si>
    <t>NABIYEV JAMOLIDDIN AKROMJON O‘G‘LI</t>
  </si>
  <si>
    <t>MUMINOV ELYOR RAXMADJANOVICH</t>
  </si>
  <si>
    <t>ELMUROD BAXTIYOROVICH SULAYMONOV</t>
  </si>
  <si>
    <t>VISA CLASSIC</t>
  </si>
  <si>
    <t>VISA CLASSIC karta ochib berildi</t>
  </si>
  <si>
    <t>GREENBASKET MASULIYATI CHEKLANGAN JAMIYAT</t>
  </si>
  <si>
    <t>DILMUROD KARIMALIYEVICH MUXTOROV</t>
  </si>
  <si>
    <t>Максадсик кредит олиш истагини билдирган</t>
  </si>
  <si>
    <t>MILLIY KAFE MAS`ULIYATI CHEKLANGAN JAMIYAT</t>
  </si>
  <si>
    <t>MANSURBEK XUDAYAROVICH ATAJANOV</t>
  </si>
  <si>
    <t>Айланма маблағни тулдириш максадида  кредит маблағи ажратиш</t>
  </si>
  <si>
    <t>CAFE AFRUZA MASULIYATI CHEKLANGAN JAMIYAT</t>
  </si>
  <si>
    <t>AKMAL FARXODOVICH RASULOV</t>
  </si>
  <si>
    <t>Aylanma mablag‘larni to‘ldirish maqsadida un sotib olish uchun 100,0 mln.so‘m miqdorida kredit olishga extiyoji mavjudligi yuzasidan murojaat qildi.</t>
  </si>
  <si>
    <t>2026-03-19</t>
  </si>
  <si>
    <t>KAFOLAT-TERMIZ MASULIYATI CHEKLANGAN JAMIYAT</t>
  </si>
  <si>
    <t>SALOHIDDIN SHAVKAT O‘G‘LI ABDIYEV</t>
  </si>
  <si>
    <t>Korxona faoliyatini rivojlantirish maqsadida kretini ikkinchi bosqichida    5 mlrd so'm miqdorida  kredit ajratilishida amaliy yordam so'ragan</t>
  </si>
  <si>
    <t>SHARABOV FARRUX BOTIR O‘G‘LI</t>
  </si>
  <si>
    <t>MAZZALI DO‘NER MASULIYATI CHEKLANGAN JAMIYAT</t>
  </si>
  <si>
    <t>BOTIR XABIBULLAYEVICH JALILOV</t>
  </si>
  <si>
    <t>кредит олиш</t>
  </si>
  <si>
    <t>FAYZLI XALIMAXON MASULIYATI CHEKLANGAN JAMIYAT</t>
  </si>
  <si>
    <t>MASTURAXON ZOKIROVNA ULUG‘OVA</t>
  </si>
  <si>
    <t>Терминал олиш</t>
  </si>
  <si>
    <t>Терминал ажратилди</t>
  </si>
  <si>
    <t>ARSLONOVLAR BIZNES MASULIYATI CHEKLANGAN JAMIYAT</t>
  </si>
  <si>
    <t>MUROD MAXMUD O‘G‘LI ARSLANOV</t>
  </si>
  <si>
    <t>FARG`ONA NIHOL SERVIS MAS`ULIYATI CHEKLANGAN JAMIYAT</t>
  </si>
  <si>
    <t>AXLIDIN XXX BURXANOV</t>
  </si>
  <si>
    <t>AXMADALIYEV BAXODIR IBROXIMDJANOVICH</t>
  </si>
  <si>
    <t>Термианл олиш</t>
  </si>
  <si>
    <t>SAFO SCHOOL 22 MASULIYATI CHEKLANGAN JAMIYAT</t>
  </si>
  <si>
    <t>ABRORJON ABDUBANNOPOVICH BAKIROV</t>
  </si>
  <si>
    <t>SRS SABRIS MASULIYATI CHEKLANGAN JAMIYAT</t>
  </si>
  <si>
    <t>NODIRJON NAZIRALI O‘G‘LI ARIPOV</t>
  </si>
  <si>
    <t>NEMATULLO MUSAFFO XIZMAT MASULIYATI CHEKLANGAN JAMIYAT</t>
  </si>
  <si>
    <t>ALISHER NEMATILLOYEVICH AXMADALIYEV</t>
  </si>
  <si>
    <t>XAKIMOVA DILFUZA ALIDJONOVNA</t>
  </si>
  <si>
    <t>ALIJONOV SARDORBEK AHRORJON O‘G‘LI</t>
  </si>
  <si>
    <t>REBECCA MASULIYATI CHEKLANGAN JAMIYAT</t>
  </si>
  <si>
    <t>DILDORA TASHTEMIROVNA AXMEDOVA</t>
  </si>
  <si>
    <t>RO`ZIYEVA NAFISA ISLOMJON QIZI</t>
  </si>
  <si>
    <t>Терминал адратилди</t>
  </si>
  <si>
    <t>KOKAND YOUTH MASULIYATI CHEKLANGAN JAMIYAT</t>
  </si>
  <si>
    <t>MUXAMMAD AZIMXON BAXROMJON O‘G‘LI AZAMOV</t>
  </si>
  <si>
    <t>START OIL DANGARA MASULIYATI CHEKLANGAN JAMIYAT</t>
  </si>
  <si>
    <t>ALISHER AXMEDOVICH ERGASHEV</t>
  </si>
  <si>
    <t>QOQON GEGANT SERVIS MASULIYATI CHEKLANGAN JAMIYAT</t>
  </si>
  <si>
    <t>RAMZXON SOBIRJON O‘G‘LI MASODIQOV</t>
  </si>
  <si>
    <t>QO`QON SCHOOL MASULIYATI CHEKLANGAN JAMIYAT</t>
  </si>
  <si>
    <t>ZULXUMOR XOLBAYEVNA SUYUNBAYEVA</t>
  </si>
  <si>
    <t>2026-03-20</t>
  </si>
  <si>
    <t>VARQ BROKER OILAVIY KORXONA</t>
  </si>
  <si>
    <t>JAHONGIR SHAXRIDDIN O‘G‘LI SALOXITDINOV</t>
  </si>
  <si>
    <t>NAVOIY-MUHRIDDIN INVEST MASULIYATI CHEKLANGAN JAMIYAT</t>
  </si>
  <si>
    <t>MUHRIDDIN FAZLITDIN O‘G‘LI MARDONOV</t>
  </si>
  <si>
    <t>R-OIL MASULIYATI CHEKLANGAN JAMIYAT</t>
  </si>
  <si>
    <t>JAMSHID BAXTIYOROVICH RUZIYEV</t>
  </si>
  <si>
    <t>DIYORBEK KARMANA OIL MASULIYATI CHEKLANGAN JAMIYAT</t>
  </si>
  <si>
    <t>SAYYOD ILXOMOVICH YERNAZAROV</t>
  </si>
  <si>
    <t>"SQB Business online "  кредит махсулоти хисобидан 670,0 млн. сўм кредит олишини сўраб мурожаат қилмоқда.</t>
  </si>
  <si>
    <t>REAL-GRANT-SAVDO MASULIYATI CHEKLANGAN JAMIYAT</t>
  </si>
  <si>
    <t>AZAMAT KARIMJONOVICH DEHQONBOYEV</t>
  </si>
  <si>
    <t>HEAVEN DOORS GROUP MAS`ULIYATI CHEKLANGAN JAMIYAT</t>
  </si>
  <si>
    <t>BAXTIYORJON ABDIXOSHIMOVICH NUMONOV</t>
  </si>
  <si>
    <t>DARXAN - MEGA - STROY XUSUSIY KORXONA</t>
  </si>
  <si>
    <t>YERJAN IXTIYOROVICH TURSUNOV</t>
  </si>
  <si>
    <t>ALDAMJAROV KURALBAY JUMAGALIEVICH</t>
  </si>
  <si>
    <t>YUSUPOV ASIGAT YELDAROVICH</t>
  </si>
  <si>
    <t>DILBAR AND RUSTAM MASULIYATI CHEKLANGAN JAMIYAT</t>
  </si>
  <si>
    <t>RUSTAM KAMILEVICH QODIROV</t>
  </si>
  <si>
    <t>kredit mablag'i ajratish</t>
  </si>
  <si>
    <t>XISLAT FAYZ-SAVDO MASULIYATI CHEKLANGAN JAMIYAT</t>
  </si>
  <si>
    <t>OZOD XXX JURAYEV</t>
  </si>
  <si>
    <t>CHORIYEVA NIGORA TUXTAYEVNA</t>
  </si>
  <si>
    <t>DISCOVERY PLANET MASULIYATI CHEKLANGAN JAMIYAT</t>
  </si>
  <si>
    <t>TAISIYA TALIBOVNA SALIXOVA</t>
  </si>
  <si>
    <t>XAYDAROV TOXIRJON SHOKIRJON O‘G‘LI</t>
  </si>
  <si>
    <t>RIFAT VIDADI MASULIYATI CHEKLANGAN JAMIYAT</t>
  </si>
  <si>
    <t>ZAFAR MAXMUDALI OGLI GUSEYNOV</t>
  </si>
  <si>
    <t>Айланма маблағларни тўлдириш мақсадида ошхона фаолияти учун 50,00 млн.сўм миқдорида кредит ажратишда амалий ёрдам бериш</t>
  </si>
  <si>
    <t>FAST QUALITY BUILDING MASULIYATI CHEKLANGAN JAMIYAT</t>
  </si>
  <si>
    <t>SHERZOD SUBHONOVICH HALIMOV</t>
  </si>
  <si>
    <t>Фаолиятини кенгайтириш мақсадида қурилиш ишлари  учун 500,00 млн.сўм миқдорида кредит ажратишда амалий ёрдам бериш</t>
  </si>
  <si>
    <t>TURDIYEV NURALI MIXLIBOY O‘G‘LI</t>
  </si>
  <si>
    <t>HASANOV ELYOR OMADI MASULIYATI CHEKLANGAN JAMIYAT</t>
  </si>
  <si>
    <t>TELMAN SAMIYEVICH A’LOYEV</t>
  </si>
  <si>
    <t>Паррандачилик фаолиятини кенгайтириш мақсадида 160,00 млн.сўм миқдорида кредит ажратишда амалий ёрдам бериш</t>
  </si>
  <si>
    <t>OBOD O`LKA QURILISH SERVIS MASULIYATI CHEKLANGAN JAMIYAT</t>
  </si>
  <si>
    <t>MIROLIMBEK ULUG‘BEK O‘G‘LI DILMURODOV</t>
  </si>
  <si>
    <t>Қурилиш фаолиятини кенгайтириш мақсадида 500,00 млн.сўм миқдорида кредит ажратишда амалий ёрдам бериш</t>
  </si>
  <si>
    <t>KURBANBAEVA TAZAGUL AYBEKOVNA</t>
  </si>
  <si>
    <t>A-MAN-DARMAN MASULIYATI CHEKLANGAN JAMIYAT</t>
  </si>
  <si>
    <t>IQLAS ILYAS ULI TAJENOV</t>
  </si>
  <si>
    <t>ORAZBAYEVA NASIBA KARAMADINOVNA</t>
  </si>
  <si>
    <t>MINI MARKET KARAULBAZAR MASULIYATI CHEKLANGAN JAMIYAT</t>
  </si>
  <si>
    <t>DILOROM FAYZULLOYEVNA NAZAROVA</t>
  </si>
  <si>
    <t>Умумий овқатланиш фаолиятини кенгайтириш мақсадида 20,00 млн.сўм миқдорида кредит ажратишда амалий ёрдам бериш</t>
  </si>
  <si>
    <t>MERIDIAN-A MASULIYATI CHEKLANGAN JAMIYAT</t>
  </si>
  <si>
    <t>ABDUSALOM ABDULXAMID O‘G‘LI SHOALIMOV</t>
  </si>
  <si>
    <t>Kichik biznes kredit mahsuloti haqida ma`lumot so`radi</t>
  </si>
  <si>
    <t>MUBIN PLAST XUSUSIY KORXONA</t>
  </si>
  <si>
    <t>ODIL OLIMOVICH NARXODJAYEV</t>
  </si>
  <si>
    <t>Maqsadsiz ajratiladigan kredit ma`hsuloti haqida ma`lumot so`radi</t>
  </si>
  <si>
    <t>G‘OYIBOVA NARGIZA HASANOVNA</t>
  </si>
  <si>
    <t>Умумий овқатланиш фаолиятини кенгайтириш мақсадида 232,00 млн.сўм миқдорида кредит ажратишда амалий ёрдам бериш</t>
  </si>
  <si>
    <t>Умумий овқатланиш фаолиятини кенгайтириш мақсадида 60,00 млн.сўм миқдорида кредит ажратишда амалий ёрдам бериш</t>
  </si>
  <si>
    <t>2026-02-01</t>
  </si>
  <si>
    <t>GURJIYEV UNIVERSAL TRADING MASULIYATI CHEKLANGAN JAMIYAT</t>
  </si>
  <si>
    <t>NIKOLAY RUDIKOVICH GURJIYEV</t>
  </si>
  <si>
    <t>N.Gurjiyev Aylanma mablag‘larni to‘ldirish maqsadida maishiy mahsulotlar sotib olish uchun 100,0 mln.so‘m miqdorida kredit olishga extiyoji mavjudligi yuzasidan murojaat qildi.</t>
  </si>
  <si>
    <t>2026-03-22</t>
  </si>
  <si>
    <t>BUMSA ZEB MASULIYATI CHEKLANGAN JAMIYAT</t>
  </si>
  <si>
    <t>BAXODIR KAXRAMANOVICH XAMRAYEV</t>
  </si>
  <si>
    <t>SAID-ALI-XODJAYEVA KAMILA AKRAMOVNA</t>
  </si>
  <si>
    <t>plastik karta ochib berish</t>
  </si>
  <si>
    <t>karta ochib berildi</t>
  </si>
  <si>
    <t>SAYDALIYEV SUNNATULLO ILHOM O‘G‘LI</t>
  </si>
  <si>
    <t>GOZIYEV ASADULLO ASHURALIYEVICH</t>
  </si>
  <si>
    <t>JAMOL DJURAKULOVICH KURBANOV</t>
  </si>
  <si>
    <t>ASHSHARIF FOR ALL MCHJ</t>
  </si>
  <si>
    <t>DURDONA MAMADIYOR QIZI ATAKULOVA</t>
  </si>
  <si>
    <t>ABDULLAYEV NAIPJON KOXOROVICH</t>
  </si>
  <si>
    <t>DOUBLE CYBERSPORT MASULIYATI CHEKLANGAN JAMIYAT</t>
  </si>
  <si>
    <t>BOXODIRJON XOSHIM O‘G‘LI IBRAGIMOV</t>
  </si>
  <si>
    <t>HAPPY STYLE MAS`ULIYATI CHEKLANGAN JAMIYAT</t>
  </si>
  <si>
    <t>MOHICHEHRA IXTIYOROVNA MIRZAYEVA</t>
  </si>
  <si>
    <t>YAPRAK MARJON MASULIYATI CHEKLANGAN JAMIYAT</t>
  </si>
  <si>
    <t>ABDULAZIZ MANSUR O‘G‘LI MAHAMMADJONOV</t>
  </si>
  <si>
    <t xml:space="preserve">mahalla loihasi krediti boyicha malumot berildi </t>
  </si>
  <si>
    <t>B-GROUP INSTALLMENT MASULIYATI CHEKLANGAN JAMIYAT</t>
  </si>
  <si>
    <t>JO‘RABEK JUMANAZAR O‘G‘LI JUMANIYOZOV</t>
  </si>
  <si>
    <t>2026-03-02</t>
  </si>
  <si>
    <t>NIYOZ TOSH NUR MAS`ULIYATI CHEKLANGAN JAMIYAT</t>
  </si>
  <si>
    <t>SANJAR XURRAMOVICH XUDOYNAZAROV</t>
  </si>
  <si>
    <t>JANIBEK QIMIZ MASULIYATI CHEKLANGAN JAMIYAT</t>
  </si>
  <si>
    <t>JANIBEK POLATOVICH NURMAXOV</t>
  </si>
  <si>
    <t>UTAMBETOV BALTAMURAT REYMBAEVICH</t>
  </si>
  <si>
    <t>MEDETOV JENISBAY MURATBAYEVICH</t>
  </si>
  <si>
    <t>RAYXON OMAD NURAFSHON MED OILAVIY KORXONA</t>
  </si>
  <si>
    <t>RAYXONA BAXODIROVNA JURAYEVA</t>
  </si>
  <si>
    <t>NEW MONOFFETTS CLASS XUSUSIY KORXONA</t>
  </si>
  <si>
    <t>NAVRUZ RUSTAM O‘G‘LI EGAMBERDIYEV</t>
  </si>
  <si>
    <t>ABDUQOSIM ABDUQODIR O‘G‘LI MUXTOROV</t>
  </si>
  <si>
    <t>SAIDQILICHBURXON SAIDKAMOLXONOVICH XUJAYEV</t>
  </si>
  <si>
    <t>MASHARIPOV GAYPBAY SAPARBAYEVICH</t>
  </si>
  <si>
    <t>MANSUR NEGMATOVICH ISRAILOV</t>
  </si>
  <si>
    <t>SHUKIRILLAYEV JASUR RUSTAM O‘G‘LI</t>
  </si>
  <si>
    <t>VISA karta ochish istagini bildirgan</t>
  </si>
  <si>
    <t>VISA Karta ochib berildi</t>
  </si>
  <si>
    <t>Korxona faoliyatini rivojlantirish maqsadida navbatdagi  1800 mln so'm kredit ajratilishida amaliy yordam so'ragan</t>
  </si>
  <si>
    <t>2026-03-25</t>
  </si>
  <si>
    <t>NURSOFIYA MASULIYATI CHEKLANGAN JAMIYAT</t>
  </si>
  <si>
    <t>MUXITDIN ISROILOVICH TADJIBAYEV</t>
  </si>
  <si>
    <t>ASADULLO RIVOJ BARAKA MASULIYATI CHEKLANGAN JAMIYAT</t>
  </si>
  <si>
    <t>ASADULLA YAXIYOYEVICH ISMOILOV</t>
  </si>
  <si>
    <t>MAMADJANOV A’ZAMJON KASIMJANOVICH</t>
  </si>
  <si>
    <t>KAYUBOV MUXAMMADRASUL ABDULATIF O‘G‘LI</t>
  </si>
  <si>
    <t>SUMMON CHOCOLATE MASULIYATI CHEKLANGAN JAMIYAT</t>
  </si>
  <si>
    <t>SHAVKATJON AKRAMJON O‘G‘LI OTAJONOV</t>
  </si>
  <si>
    <t>MARLANA PLYUS XUSUSIY KORXONA</t>
  </si>
  <si>
    <t>ZULFIYA BURIYEVNA POROLLO</t>
  </si>
  <si>
    <t>OTABOYEVA DILORAMXON ERGASHOVNA</t>
  </si>
  <si>
    <t>NAFIS GROUP MASULIYATI CHEKLANGAN JAMIYAT</t>
  </si>
  <si>
    <t>JAHONGIR JALOLIDDIN O‘G‘LI MUHAMMADJONOV</t>
  </si>
  <si>
    <t>MARASULOV ABDULXAMID ABDUMALIKOVICH</t>
  </si>
  <si>
    <t>XUSHNUD ROAD SAMARKAND MASULIYATI CHEKLANGAN JAMIYAT</t>
  </si>
  <si>
    <t>SHAXZOD MAMARAJAB O‘G‘LI MAMARAJABOV</t>
  </si>
  <si>
    <t>Aylanma mablag'larini to'ldirish maqsadida 150,0 mln so'm miqdorida kredit olish yuzasidan</t>
  </si>
  <si>
    <t>QODIR OTA RIZO OILAVIY KORXONA</t>
  </si>
  <si>
    <t>DILOROMXON IBROXIMOVNA AKRAMOVA</t>
  </si>
  <si>
    <t>AS AIRPORT MASULIYATI CHEKLANGAN JAMIYAT</t>
  </si>
  <si>
    <t>BARHAYOTBEK XAYOTJON O‘G‘LI ALIYEV</t>
  </si>
  <si>
    <t>SAFOYEV SHUXRAT MURTAZOYEVICH</t>
  </si>
  <si>
    <t>Aylanma mablag'larini to'ldirish maqsadida extiyot qismlarini sotib olish uchun 150,0 mln.so'm miqdorida kredit olish</t>
  </si>
  <si>
    <t>Паррандачилик фаолиятини ривожлантириш мақсадида 160,00 млн.сўм миқдорида кредит ажратишда амалий ёрдам бериш</t>
  </si>
  <si>
    <t>BUXARA RIGA SAVDO MASULIYATI CHEKLANGAN JAMIYAT</t>
  </si>
  <si>
    <t>AKMAL AXMEDOVICH G‘ULOMOV</t>
  </si>
  <si>
    <t>Фаолиятини кенгайтириш мақсадида чакана савдо учун 300,00 млн.сўм миқдорида кредит ажратишда амалий ёрдам бериш</t>
  </si>
  <si>
    <t>NODIR SILVER ENERGY MASULIYATI CHEKLANGAN JAMIYAT</t>
  </si>
  <si>
    <t>NODIRBEK UCHQUN O‘G‘LI AHADOV</t>
  </si>
  <si>
    <t>Фаолиятини кенгайтириш мақсадида электр монтаж ишлари  учун 500,00 млн.сўм миқдорида кредит ажратишда амалий ёрдам бериш</t>
  </si>
  <si>
    <t>ABDUKODIROVA SAYYARA GANIYEVNA</t>
  </si>
  <si>
    <t>Uzcard терминали олиш</t>
  </si>
  <si>
    <t>2026-03-27</t>
  </si>
  <si>
    <t>SOHIL KLUB MASULIYATI CHEKLANGAN JAMIYAT</t>
  </si>
  <si>
    <t>GAFURJON ERKINOVICH SHUKUROV</t>
  </si>
  <si>
    <t>CHICKEN COMPLEX MASULIYATI CHEKLANGAN JAMIYAT</t>
  </si>
  <si>
    <t>MUXIDDIN KURBONBOYEVICH ZULMURODOV</t>
  </si>
  <si>
    <t>Aylanma mablag'larini to'ldirish maqsadida yem sotib olish uchun 200,0 mln.so'm miqdorida kredit olishga extiyoji mavjudligi yuzasidan murojaat qildi.</t>
  </si>
  <si>
    <t>NORMURATOV SHAMSIDIN ZIYODULLOYEVICH</t>
  </si>
  <si>
    <t>Hunarmandlik faoliyatini boshlash uchun  35 mln so'm  kridet olishda amaliy yordam so'ragan.</t>
  </si>
  <si>
    <t>1</t>
  </si>
  <si>
    <t>BOBONAZAROV BAXODIR RUSTAMOVICH</t>
  </si>
  <si>
    <t>Tadbirkorlik faoliyatini boshlash uchun  60 mln so'm  kridet olishda amaliy yordam so'ragan</t>
  </si>
  <si>
    <t>VAXOBOV AKRAM AZAMATOVICH</t>
  </si>
  <si>
    <t>faoliyatini boshlash uchun  35 mln so'm  kridet olishda amaliy yordam so'ragan</t>
  </si>
  <si>
    <t xml:space="preserve"> Kredit mablag'lari ajratilishida amaliy yordam berish</t>
  </si>
  <si>
    <t>KATAGANOV GAYRAT YUSUBOVICH</t>
  </si>
  <si>
    <t>Tadbirkorlik faoliyatini boshlash uchun  53 mln so'm  kridet olishda amaliy yordam so'ragan</t>
  </si>
  <si>
    <t>PULATOV RUZIMUROD UROL O‘G‘LI</t>
  </si>
  <si>
    <t>Tadbirkorlik  faoliyatini boshlash uchun  42 mln so'm  kridet olishda amaliy yordam so'ragan</t>
  </si>
  <si>
    <t>BERDIYEV ISMOIL ALISHER O‘G‘LI</t>
  </si>
  <si>
    <t>Tadbirkorlik  faoliyatini boshlash uchun  71 mln so'm  kridet olishda amaliy yordam so'ragan</t>
  </si>
  <si>
    <t>ZAYNIYEV BEKZOD ZIYEBAYEVICH</t>
  </si>
  <si>
    <t>Tadbirkorlik  faoliyatini boshlash uchun  43 mln so'm  kridet olishda amaliy yordam so'ragan</t>
  </si>
  <si>
    <t>RAIMOVA ZUXRA XASANOVNA</t>
  </si>
  <si>
    <t>Tadbirkorlik  faoliyatini boshlash uchun  70 mln so'm  kridet olishda amaliy yordam so'ragan</t>
  </si>
  <si>
    <t>MAMATALIYEV AKRAM KURBONTURDIYEVICH</t>
  </si>
  <si>
    <t>Tadbirkorlik  faoliyatini boshlash uchun  55 mln so'm  kridet olishda amaliy yordam so'ragan</t>
  </si>
  <si>
    <t>USMONOV ASROR SHOMIRZAYEVICH</t>
  </si>
  <si>
    <t>Tadbirkorlik  faoliyatini boshlash uchun  36 mln so'm  kridet olishda amaliy yordam so'ragan</t>
  </si>
  <si>
    <t>BAXRAMOV NODIR BAXODIROVICH</t>
  </si>
  <si>
    <t>Tadbirkorlik  faoliyatini boshlash uchun  60 mln so'm  kridet olishda amaliy yordam so'ragan</t>
  </si>
  <si>
    <t>AZIMOV OTABEK NUSRATOVICH</t>
  </si>
  <si>
    <t>faoliyatini rivojlantirish maqsadida 70,0 mln. so'm miqdorida kredit mablag'lari ajratilishida amaliy yordam so'ragan</t>
  </si>
  <si>
    <t>MUSIRMONOV SHUXRAT SHAVKATOVICH</t>
  </si>
  <si>
    <t>BARATOV OROMIDDIN O‘ROQOVICH</t>
  </si>
  <si>
    <t>Tadbirkorlik  faoliyatini boshlash uchun  45 mln so'm  kridet olishda amaliy yordam so'ragan</t>
  </si>
  <si>
    <t>JO‘RABOYEV SHERMUXAMMAD TOHIRJON O‘G‘LI</t>
  </si>
  <si>
    <t>Терминал  ажратилди</t>
  </si>
  <si>
    <t>RAJAVALI OTA SHIFO MASULIYATI CHEKLANGAN JAMIYAT</t>
  </si>
  <si>
    <t>BEHZOD ABDULAZIZOVICH NISHONOV</t>
  </si>
  <si>
    <t>INTERACTIV PLANET MASULIYATI CHEKLANGAN JAMIYAT</t>
  </si>
  <si>
    <t>SHIRINOY SADRIYEVNA ZARIFOVA</t>
  </si>
  <si>
    <t>Aylanma mablag‘larni to‘ldirish maqsadida oziq-ovqat mahsulotlari sotib olish uchun 300,0 mln.so‘m miqdorida kredit olishga extiyoji mavjudligi yuzasidan murojaat qildi.</t>
  </si>
  <si>
    <t>QO`QON XILOL TRANS BIZNES MAS`ULIYATI CHEKLANGAN JAMIYAT</t>
  </si>
  <si>
    <t>MA’MURJON RAXMATJON O‘G‘LI G‘ANIYEV</t>
  </si>
  <si>
    <t>Кредит ажратилди</t>
  </si>
  <si>
    <t>ALTERNATIVE-GRAND MAS`ULIYATI CHEKLANGAN JAMIYAT</t>
  </si>
  <si>
    <t>MUXAMMADRASUL SARVARJON O‘G‘LI YUNUSOV</t>
  </si>
  <si>
    <t>QORABOYEVA ZAYNABXON ABDUMUTALIPOVNA</t>
  </si>
  <si>
    <t>ISMAILOV PHARM MASULIYATI CHEKLANGAN JAMIYAT</t>
  </si>
  <si>
    <t>ASADULLA JAXONGIROVICH ISMOILOV</t>
  </si>
  <si>
    <t>AZIZOV LAZIZXON BAXODIRJONOVICH</t>
  </si>
  <si>
    <t>Кредит  олиш</t>
  </si>
  <si>
    <t>TOSHPO‘LATOV OTABEK ANVARJON O‘G‘LI</t>
  </si>
  <si>
    <t>FENIX ZIYOKOR MASULIYATI CHEKLANGAN JAMIYAT</t>
  </si>
  <si>
    <t>ELYORXON ALIYORXON O‘G‘LI MURTAZAXONOV</t>
  </si>
  <si>
    <t>HAMKOR TAXI MASULIYATI CHEKLANGAN JAMIYAT</t>
  </si>
  <si>
    <t>ABDURASHID RAXIMJON O‘G‘LI RAXMONALIYEV</t>
  </si>
  <si>
    <t>VIP TAXI PREMIUM  MASULIYATI CHEKLANGAN JAMIYAT</t>
  </si>
  <si>
    <t>AXMADULLO RAXMATULLAYEVICH TADJIDINOV</t>
  </si>
  <si>
    <t>DDD ALL-ZAMIN MASULIYATI CHEKLANGAN JAMIYAT</t>
  </si>
  <si>
    <t>SHUXRATJON QAXXORJON O‘G‘LI MELIBOYEV</t>
  </si>
  <si>
    <t>Кпедит ажратилди</t>
  </si>
  <si>
    <t>2026-03-26</t>
  </si>
  <si>
    <t>YOVGIR STROY XUSUSIY KORXONA</t>
  </si>
  <si>
    <t>TULIBOY ATOBAYEVICH DAVLATOV</t>
  </si>
  <si>
    <t>Фаолиятини кенгайтириш учун кредит ажратишни сўраган</t>
  </si>
  <si>
    <t>PLATINUMSTROY MASULIYATI CHEKLANGAN JAMIYAT</t>
  </si>
  <si>
    <t>JAMSHIDBEK KAMOLADDINOVICH BAHODIROV</t>
  </si>
  <si>
    <t>Korxona faoliyatini rivojlantirish maqsadida 69 ming dollor kredit ajratilishida amaliy yordam so'ragan</t>
  </si>
  <si>
    <t>2026-04-02</t>
  </si>
  <si>
    <t>AMINJONOVA FERUZA IKROM QIZI</t>
  </si>
  <si>
    <t xml:space="preserve"> faoliyatini rivojlantirish maqsadida 100 млн kredit ajratilishida amaliy yordam so'ragan</t>
  </si>
  <si>
    <t>TUYG‘UNOV ALISHER ULUG‘BEK O‘G‘LI</t>
  </si>
  <si>
    <t xml:space="preserve"> faoliyatini rivojlantirish maqsadida 17 млн kredit ajratilishida amaliy yordam so'ragan</t>
  </si>
  <si>
    <t>ALO ANGREN SERVIS MASULIYATI CHEKLANGAN JAMIYAT</t>
  </si>
  <si>
    <t>DILMUROD TURSUNMUROD O‘G‘LI RUSTAMOV</t>
  </si>
  <si>
    <t>DUNYO BAR MASULIYATI CHEKLANGAN JAMIYAT</t>
  </si>
  <si>
    <t>A’ZAMJON UMID O‘G‘LI KOMILOV</t>
  </si>
  <si>
    <t>Асосий воситалар сотиб олиш учун кредит маблаги ажратиш</t>
  </si>
  <si>
    <t>DILBAR METALL MASULIYATI CHEKLANGAN JAMIYAT</t>
  </si>
  <si>
    <t>ABDULAZIZ LUTFULLA O‘G‘LI RIXSIBOYEV</t>
  </si>
  <si>
    <t>Kichik biznesni rivojlantirish uchun ajratilayotgan kredit ma`hsulotlari haqid ma`lumot so`radi</t>
  </si>
  <si>
    <t>Kichik biznes kredit produkti haqida ma`lumot berildi</t>
  </si>
  <si>
    <t>REDIVN OILAVIY KORXONA</t>
  </si>
  <si>
    <t>ODILJON QOBIL O‘G‘LI MAXKAMOV</t>
  </si>
  <si>
    <t>ERGASHOV BAXODIR CHORIYEVICH</t>
  </si>
  <si>
    <t>DILSHOD SAIDMURATOVICH ABDULLAYEV</t>
  </si>
  <si>
    <t>Узкард Дуо очиш истагини билдирган</t>
  </si>
  <si>
    <t>Карта очиб берилди</t>
  </si>
  <si>
    <t>SAND DIG TRADE MASULIYATI CHEKLANGAN JAMIYAT</t>
  </si>
  <si>
    <t>ZAFAR REJABOVICH SHODMANOV</t>
  </si>
  <si>
    <t>FARRUH TODJIBAYEV OILAVIY KORXONA</t>
  </si>
  <si>
    <t>DILFUZA ISAKOVNA TADJIBAYEVA</t>
  </si>
  <si>
    <t>MURATTI OILAVIY KORXONA</t>
  </si>
  <si>
    <t>XUSAN ABDULAZIZOVICH KAYUMOV</t>
  </si>
  <si>
    <t>SANJAR -FARM - OMAD XUSUSIY KORXONA</t>
  </si>
  <si>
    <t>TOJIDIN XAMROQULOVICH QURBONOV</t>
  </si>
  <si>
    <t>Korxona faoliyatini rivojlantirish maqsadida 100,0 mln. so'm  miqdorida kredit mablag'lari ajratilishida amaliy yordam so'ragan</t>
  </si>
  <si>
    <t>2026-04-03</t>
  </si>
  <si>
    <t>TURDIYEVA HILOLA TURG‘UN QIZI</t>
  </si>
  <si>
    <t xml:space="preserve">Tadbirkorlik faoliyatini boshlash uchun 300,0 mln. so'm  miqdorida kredit mablag'lari ajratilishida amaliy yordam so'ragan </t>
  </si>
  <si>
    <t>OCHILDIYEV NURIDDIN MUXAMADOVICH</t>
  </si>
  <si>
    <t>NURGAMMA XUSUSIY KORXONA</t>
  </si>
  <si>
    <t>SALIM BARATOVICH XOLBOYEV</t>
  </si>
  <si>
    <t>Jamiyat extiyoji uchun (maqsadsiz) 1 200,0 mln.so‘m miqdorida kredit olishga extiyoji mavjudligi yuzasidan murojaat qildi.</t>
  </si>
  <si>
    <t>YERDASHOVA JANGIL SADULLAYEVNA</t>
  </si>
  <si>
    <t>Кредит олиш истагини билдирди</t>
  </si>
  <si>
    <t>RUZUMBETOVA ZULFIYA ERKINOVNA</t>
  </si>
  <si>
    <t>OLTIN ZAMON BIZNES MASULIYATI CHEKLANGAN JAMIYAT</t>
  </si>
  <si>
    <t>ANNA FEDOROVNA TULYAKOVA</t>
  </si>
  <si>
    <t>KARMANBAEVA KAZNA TOREXANOVNA</t>
  </si>
  <si>
    <t>YERIMBETOVA KUNDIZ RIMBERGENOVNA</t>
  </si>
  <si>
    <t>JABBOROV SHARIFJON SHAVKAT O‘G‘LI</t>
  </si>
  <si>
    <t>Чорвачиликини ташкил қилиш мақсадида кредит олиш</t>
  </si>
  <si>
    <t>FM-M-CITY MASULIYATI CHEKLANGAN JAMIYAT</t>
  </si>
  <si>
    <t>HUSNIDDIN JAMOLADDIN O‘G‘LI ABDULLAYEV</t>
  </si>
  <si>
    <t>AQUAREST MASULIYATI CHEKLANGAN JAMIYAT</t>
  </si>
  <si>
    <t>QODIR NURUTDINOVICH UMAROV</t>
  </si>
  <si>
    <t>Ilovani ulash</t>
  </si>
  <si>
    <t>MUXAMMADJON NUR SAVDO MASULIYATI CHEKLANGAN JAMIYAT</t>
  </si>
  <si>
    <t>ILXOM XASANBOYEVICH SOLOMOV</t>
  </si>
  <si>
    <t>INTENS INVEST GROUP MASULIYATI CHEKLANGAN JAMIYAT</t>
  </si>
  <si>
    <t>XASAN YUSUFOVICH YADGAROV</t>
  </si>
  <si>
    <t>Улгуржи савдо ва хизмат кўрсатиш фаолиятини  кенгайтириш мақсадида 100,00 минг АҚШ доллари миқдорида кредит ажратишда амалий ёрдам бериш</t>
  </si>
  <si>
    <t>SOLOENERGY MASULIYATI CHEKLANGAN JAMIYAT</t>
  </si>
  <si>
    <t>DOSTON ILHOM O‘G‘LI RUSTAMOV</t>
  </si>
  <si>
    <t>Электротехника ва монтаж фаолиятини  кенгайтириш мақсадида 500,00 млн.сўм миқдорида кредит ажратишда амалий ёрдам бериш</t>
  </si>
  <si>
    <t>2026-04-04</t>
  </si>
  <si>
    <t>SOLAR LINE MASULIYATI CHEKLANGAN JAMIYAT</t>
  </si>
  <si>
    <t>AZAMJON AXMAD O‘G‘LI TO‘RAXOLOV</t>
  </si>
  <si>
    <t>Hisob raqam ochishda amaliy yordam so'ragan</t>
  </si>
  <si>
    <t>Hujjatlari tayyorlab tizimga kiritish</t>
  </si>
  <si>
    <t>SHIFO KO`P TARMOQLI XUSUSIY KORXONA</t>
  </si>
  <si>
    <t>MAQSUD PO‘LATOVICH AMINOV</t>
  </si>
  <si>
    <t>Korxona faoliyatini rivojlantirish maqsadida navbatdagi  900  mln so'm kredit ajratilishida amaliy yordam so'ragan</t>
  </si>
  <si>
    <t>FARXOD UL RUSTAM MASULIYATI CHEKLANGAN JAMIYAT</t>
  </si>
  <si>
    <t>ZAFAR NO‘’MONOVICH BURONOV</t>
  </si>
  <si>
    <t>Умумий овқатланиш ва хизмат кўрсатиш фаолиятини ривожлантириш мақсадида 69,00 минг АҚШ доллари миқдорида кредит ажратишда амалий ёрдам бериш</t>
  </si>
  <si>
    <t>FANCY KITCHEN MASULIYATI CHEKLANGAN JAMIYAT</t>
  </si>
  <si>
    <t>BOBOMUROD RAVSHANOVICH RAHIMOV</t>
  </si>
  <si>
    <t>VAXOBOV JAXONGIR BAXODIR O‘G‘LI</t>
  </si>
  <si>
    <t>JAPAKOVA BAXITJAN SAGATDINOVNA</t>
  </si>
  <si>
    <t xml:space="preserve">Кредит ажиратиш </t>
  </si>
  <si>
    <t>SAKIPOV ABDIMALIK DUYSENBAYEVICH</t>
  </si>
  <si>
    <t>ZARIPOV SUNETBAY ZAYIR ULI</t>
  </si>
  <si>
    <t>SAFIULLOV TIMUR VALIYEVICH</t>
  </si>
  <si>
    <t>BOTIRALIYEVA MUXLISAXON URINBOY QIZI</t>
  </si>
  <si>
    <t>Kredit ajatish</t>
  </si>
  <si>
    <t>XURSHID KUVVATJONOVICH RUSTAMOV</t>
  </si>
  <si>
    <t>Tezkor +to'g'risida ma'lumot olish</t>
  </si>
  <si>
    <t>Tezkor + to'g'risida ma'lumot berish</t>
  </si>
  <si>
    <t>XOJIYEVA DILFUZA ERGASHEVNA</t>
  </si>
  <si>
    <t>PQ-312 sonli qaror bo'yicha ma'lumot olish</t>
  </si>
  <si>
    <t>PQ-312 sonli qaror bo'yicha ma'lumot berish</t>
  </si>
  <si>
    <t>MAMASALIYEVA ANAR YUSUPOVNA</t>
  </si>
  <si>
    <t>Omonatlar to'g'risida ma'lumot olish</t>
  </si>
  <si>
    <t>Omonatlar to'g'risida ma'lumot berish</t>
  </si>
  <si>
    <t>ELITE INTERIYER MASULIYATI CHEKLANGAN JAMIYAT</t>
  </si>
  <si>
    <t>ABDURAXIM ABDURASHIDOVICH ABDULLAYEV</t>
  </si>
  <si>
    <t>FERIDE NICE MASULIYATI CHEKLANGAN JAMIYAT</t>
  </si>
  <si>
    <t>GUZAL OZODBEKOVNA KOMILOVA</t>
  </si>
  <si>
    <t>SULAYMAN M DEVELOPMENT MASULIYATI CHEKLANGAN JAMIYAT</t>
  </si>
  <si>
    <t>OTABEK XATAMBEKOVICH KOMILBEKOV</t>
  </si>
  <si>
    <t>FINSOLUTION MASULIYATI CHEKLANGAN JAMIYAT</t>
  </si>
  <si>
    <t>XAMRAKUL XIDIROVICH ISAKOV</t>
  </si>
  <si>
    <t>VIP-IN-CON MASULIYATI CHEKLANGAN JAMIYAT</t>
  </si>
  <si>
    <t>NIKITA YUREVICH TARASENKO</t>
  </si>
  <si>
    <t>Start  kredit mahsuloti bo'yicha malumot so'radi</t>
  </si>
  <si>
    <t>xal etildi</t>
  </si>
  <si>
    <t>VEAL MASULIYATI CHEKLANGAN JAMIYAT</t>
  </si>
  <si>
    <t>VALERIY ALEKSANDROVICH YERMAKOV</t>
  </si>
  <si>
    <t>2026-03-16</t>
  </si>
  <si>
    <t>Kredit olish uchun.</t>
  </si>
  <si>
    <t>Xal etildi.</t>
  </si>
  <si>
    <t>D O` S T L A R MASULIYATI CHEKLANGAN JAMIYAT</t>
  </si>
  <si>
    <t>DILMUROD ABDURASULOVICH TESHAYEV</t>
  </si>
  <si>
    <t>кредит маблағи ажратиш</t>
  </si>
  <si>
    <t>2026-04-05</t>
  </si>
  <si>
    <t>RAXMATOVA XOLIDA SHUXRAT QIZI</t>
  </si>
  <si>
    <t>FAYZ NUR  P A R R A N D A OILAVIY KORXONA</t>
  </si>
  <si>
    <t>UKTAM FAYZILLOYEVICH NABIYEV</t>
  </si>
  <si>
    <t>Jamiyat extiyoji uchun (maqsadsiz) 2 440,0 mln.so‘m miqdorida kredit olishga extiyoji mavjudligi yuzasidan murojaat qildi.</t>
  </si>
  <si>
    <t>PBA-BIZNESS MASULIYATI CHEKLANGAN JAMIYAT</t>
  </si>
  <si>
    <t>ABDULLO AZAMATOVICH AVAZOV</t>
  </si>
  <si>
    <t xml:space="preserve">start kredit maxsloti boyicha </t>
  </si>
  <si>
    <t xml:space="preserve">start kredit maxsloti boyicha malumot berildi </t>
  </si>
  <si>
    <t>QURUVCHIMAN X-M MASULIYATI CHEKLANGAN JAMIYAT</t>
  </si>
  <si>
    <t>MA’RUF RAJABOVICH TOJIYEV</t>
  </si>
  <si>
    <t>GOODGAME MAS`ULIYATI CHEKLANGAN JAMIYAT</t>
  </si>
  <si>
    <t>SHEXNAZAR AXMEDJON O‘G‘LI BOBOJANOV</t>
  </si>
  <si>
    <t xml:space="preserve">mahhalla loyihasi </t>
  </si>
  <si>
    <t xml:space="preserve">mahhalla loyihasi krediti boyicha malumot berildi </t>
  </si>
  <si>
    <t>USTO KAMOL OTA MASULIYATI CHEKLANGAN JAMIYAT</t>
  </si>
  <si>
    <t>SABOHAT ZARIPOVNA USMONOVA</t>
  </si>
  <si>
    <t>QURBANOVA MAFTUNA JUMANAZAROVNA</t>
  </si>
  <si>
    <t>ZOKIROV JAVOXIR FARXODOVICH</t>
  </si>
  <si>
    <t>MUSAYEV SIROJIDDIN SALAXIDDINOVICH</t>
  </si>
  <si>
    <t xml:space="preserve">Фаолиятини ривожлантириш мақсадида кредит олиш </t>
  </si>
  <si>
    <t>XAMIDILLO XAMROLIYEVICH USMONOV</t>
  </si>
  <si>
    <t>AKMAL ARABOVICH YAKUBOV</t>
  </si>
  <si>
    <t>2026-04-09</t>
  </si>
  <si>
    <t>JANNATIM OTAM MASULIYATI CHEKLANGAN JAMIYAT</t>
  </si>
  <si>
    <t>DILYARA ABDUKARIM QIZI KUTTIBAYEVA</t>
  </si>
  <si>
    <t>TO‘RAXONOVA DILNOZA UBAYDULLAYEVNA</t>
  </si>
  <si>
    <t>STROY CITIY MAS`ULIYATI CHEKLANGAN JAMIYAT</t>
  </si>
  <si>
    <t>ULUG‘BEK MAXAMADNURILLAYEVICH NIYAZOV</t>
  </si>
  <si>
    <t>GOLD NUR SHOX MASULIYATI CHEKLANGAN JAMIYAT</t>
  </si>
  <si>
    <t>OLIMJON EGAMBERDIYEVICH NURMAMATOV</t>
  </si>
  <si>
    <t>ROBIYA-PARRANDA-KLASTER MASULIYATI CHEKLANGAN JAMIYAT</t>
  </si>
  <si>
    <t>AVAZBEK ABDUMANNOB-O‘G‘LI UMAROV</t>
  </si>
  <si>
    <t>URINOVLAR MARKET MASULIYATI CHEKLANGAN JAMIYAT</t>
  </si>
  <si>
    <t>ELYOR NODIR O‘G‘LI XUSHVAKOV</t>
  </si>
  <si>
    <t>BEHZOD KELAJAK NUR MASULIYATI CHEKLANGAN JAMIYAT</t>
  </si>
  <si>
    <t>SHERZOD ORIPOVICH DAVIDOV</t>
  </si>
  <si>
    <t>"MMB Start" кредит махсулоти хисобидан 100,0 млн. сўм кредит олишини сўраб мурожаат қилмоқда.</t>
  </si>
  <si>
    <t>BARAKA YULDUZI MAS`ULIYATI CHEKLANGAN JAMIYAT</t>
  </si>
  <si>
    <t>AZIZBEK ALISHER O‘G‘LI BATIROV</t>
  </si>
  <si>
    <t>KARIMOV ABROR UKTAMOVICH</t>
  </si>
  <si>
    <t>MAJITOV DIYOR QAVULJONOVICH</t>
  </si>
  <si>
    <t>YOUNGSTAR MASULIYATI CHEKLANGAN JAMIYAT</t>
  </si>
  <si>
    <t>XUMORA XABIBULLO QIZI ASADOVA</t>
  </si>
  <si>
    <t>Чорвачиликни ташкил этиш у-н кредит олиш</t>
  </si>
  <si>
    <t>RAZZOKOVA YULDUZ RUZIMOVNA</t>
  </si>
  <si>
    <t>Тадбиркорликни фаолиятини кенгайтириш мақсадида имтиёзли кредит ажратишни сўраган</t>
  </si>
  <si>
    <t>QUZIBOY NURUMOV MASULIYATI CHEKLANGAN JAMIYAT</t>
  </si>
  <si>
    <t>KUZIBAY IBRAGIMOVICH NURUMOV</t>
  </si>
  <si>
    <t>Тадбиркорликни фаолиятини кенгайтириш мақсадида кредит ажратишни сўраган</t>
  </si>
  <si>
    <t>AGARA BIZNES SANOATI MASULIYATI CHEKLANGAN JAMIYAT</t>
  </si>
  <si>
    <t>ABDULAZIZ SHUXRAT O‘G‘LI AXMADJONOV</t>
  </si>
  <si>
    <t xml:space="preserve">Kichik biznesni rivojlantirish uchun ajratilayotgan kredit ma`hsulotlari haqid ma`lumot so`radi		</t>
  </si>
  <si>
    <t>GRAND FORVARD</t>
  </si>
  <si>
    <t>ILXAM AKRAMOVICH AMANOV</t>
  </si>
  <si>
    <t>DJURAYEVA GUZAL TURGUNOVNA</t>
  </si>
  <si>
    <t>Bank kredit haqida malumot olish</t>
  </si>
  <si>
    <t>Bank kredit haqida malumot berildi</t>
  </si>
  <si>
    <t>XOSHIMOV ASILBEK BOXODIRJON O‘G‘LI</t>
  </si>
  <si>
    <t>Bank kredit xaqida malumot olish</t>
  </si>
  <si>
    <t>Bank kredit xaqida malumot berildi</t>
  </si>
  <si>
    <t>ALIMOVA XURSHIDA MUZAFFAR QIZI</t>
  </si>
  <si>
    <t>2026-04-10</t>
  </si>
  <si>
    <t>ALIMOV XASANBOY ANVARJON O‘G‘LI</t>
  </si>
  <si>
    <t>KATRAN MASULIYATI CHEKLANGAN JAMIYAT</t>
  </si>
  <si>
    <t>STANISLAV YAROSLAVOVICH BODUEN</t>
  </si>
  <si>
    <t>Start krrediti haqida tushuncha</t>
  </si>
  <si>
    <t>Tushuncha berildi</t>
  </si>
  <si>
    <t>UMAROV ASILBEK FAZLIDDIN O‘G‘LI</t>
  </si>
  <si>
    <t>Biznesga birinchi qadam krediti haqida tushuncha</t>
  </si>
  <si>
    <t>tushuncha berildi</t>
  </si>
  <si>
    <t>LICO-ROOTS MASULIYATI CHEKLANGAN JAMIYAT QO`SHMA KORXONA</t>
  </si>
  <si>
    <t>ABDUVAXID ABDURASHIDOVICH NURMUXAMEDOV</t>
  </si>
  <si>
    <t>XUSANOV KOMIL AMIROVICH</t>
  </si>
  <si>
    <t>ESHONQULOV BAXTIYOR XUSNIDDIN O‘G‘LI</t>
  </si>
  <si>
    <t>Faoliyatini kengaytirish uchun 30,0 mln. so'm  miqdorida kredit mablag'lari ajratilishida amaliy yordam so'ragan</t>
  </si>
  <si>
    <t>Faoliyatini kengaytirish uchun 10,0 mln. so'm  miqdorida kredit mablag'lari ajratilishida amaliy yordam so'ragan</t>
  </si>
  <si>
    <t>MAMATOV ABDUVOXID SAMADOVICH</t>
  </si>
  <si>
    <t>Faoliyatini kengaytirish uchun 18,0 mln. so'm  miqdorida kredit mablag'lari ajratilishida amaliy yordam so'ragan</t>
  </si>
  <si>
    <t>TURSUNOV OTABEK G‘ULOM O‘G‘LI</t>
  </si>
  <si>
    <t>VISA CLASSIC карта очиш истагини билдирган</t>
  </si>
  <si>
    <t>HOJIYEV ASROR SODIQOVICH</t>
  </si>
  <si>
    <t>Савдо ва умумий овақтланиш фаолияти кенгайтириш мақсадида 370,00 млн.сўм миқдорида кредит ажратишда амалий ёрдам бериш</t>
  </si>
  <si>
    <t>ABDIRAYMOV ABAT SALIMOVICH</t>
  </si>
  <si>
    <t>2026-03-21</t>
  </si>
  <si>
    <t>TOLIBAYEV AYBEK BAXITJANOVICH</t>
  </si>
  <si>
    <t>AYTBAYEV QUTLIMURAT OTEMURATOVICH</t>
  </si>
  <si>
    <t>ABIBULLAEVA GULAYÍM KEULIMJAEVNA</t>
  </si>
  <si>
    <t>ALIMARDON A’ZAMJON O‘G‘LI ERALIYEV</t>
  </si>
  <si>
    <t>BEXRUZBEK QURILISH INVEST MASULIYATI CHEKLANGAN JAMIYAT</t>
  </si>
  <si>
    <t>ANVARBEK OZIMBAYEVICH SAPAYEV</t>
  </si>
  <si>
    <t>E-METROLOGY SERVICES MAS`ULIYATI CHEKLANGAN JAMIYAT</t>
  </si>
  <si>
    <t>RAVSHAN SHAMILEVICH NURGALIYEV</t>
  </si>
  <si>
    <t>Электро-оптик ремонт фаолиятини ривожлантириш мақсадида 157,00 млн.сўм миқдорида кредит ажратишда амалий ёрдам бериш</t>
  </si>
  <si>
    <t>HAYAT STROYGOLD  MASULIYATI CHEKLANGAN JAMIYAT</t>
  </si>
  <si>
    <t>SHAHRIYOR QANDIYOROVICH YAXYOYEV</t>
  </si>
  <si>
    <t>Савдо фаолиятини ривожлантириш мақсадида 500,00 млн.сўм миқдорида кредит ажратишда амалий ёрдам бериш</t>
  </si>
  <si>
    <t>URINBAYEV USMON UKTAM O‘G‘LI</t>
  </si>
  <si>
    <t>Mikroqarz 46</t>
  </si>
  <si>
    <t>GULMURODOV FAXRIDDIN TUYCHIBOY O‘G‘LI</t>
  </si>
  <si>
    <t>Mikroqarz 100</t>
  </si>
  <si>
    <t>XIDIROV ABDUAZIZ ANZOR O‘G‘LI</t>
  </si>
  <si>
    <t>2026-04-11</t>
  </si>
  <si>
    <t>SUPER SEEDS MASULIYATI CHEKLANGAN JAMIYAT</t>
  </si>
  <si>
    <t>BEHRUZ ZAFAR O‘G‘LI AXADOV</t>
  </si>
  <si>
    <t>TOSHTEMIROV KAMRONBEK TURGUN O‘G‘LI</t>
  </si>
  <si>
    <t>YUSUPOV RAUF ACHILOVICH</t>
  </si>
  <si>
    <t>SHAIKRAMOVA NOZIMAXON QAHRAMON QIZI</t>
  </si>
  <si>
    <t>SAITOV ZIYOIDIN ZAYNOBIDIN O‘G‘LI</t>
  </si>
  <si>
    <t>RASULOVA ZAYNURA ABDULXAKIM QIZI</t>
  </si>
  <si>
    <t>SIM PRO MASULIYATI CHEKLANGAN JAMIYAT</t>
  </si>
  <si>
    <t>ALISHER ANVAROVICH XALIKOV</t>
  </si>
  <si>
    <t>IBROXIM OFTOBOY OILAVIY KORXONA</t>
  </si>
  <si>
    <t>MUXAMMAD ALISHER O‘G‘LI RAXIMOV</t>
  </si>
  <si>
    <t>Корхонанинг айланма маблағини тўлдириш учун кредит ажратишни сўраган</t>
  </si>
  <si>
    <t>IBRAT-AFZAL  TRADE MASULIYATI CHEKLANGAN JAMIYAT</t>
  </si>
  <si>
    <t>JONIBEK BADRITDINOVICH AMONOV</t>
  </si>
  <si>
    <t>WINLIFE GLOBAL MASULIYATI CHEKLANGAN JAMIYAT</t>
  </si>
  <si>
    <t>YULDUZ ESHDAVLATOVNA STEPANYAN</t>
  </si>
  <si>
    <t>Терминал очиш</t>
  </si>
  <si>
    <t>MUTALIBOVA DILFUZA BAXODIROVNA</t>
  </si>
  <si>
    <t>RAJAPOVA SHAXLO SHAVKATOVNA</t>
  </si>
  <si>
    <t>MAXIMETRIC MASULIYATI CHEKLANGAN JAMIYAT</t>
  </si>
  <si>
    <t>IQBOL ADHAMJONOVICH ABDIG‘APPOROV</t>
  </si>
  <si>
    <t>FOOD AND LOFT MASULIYATI CHEKLANGAN JAMIYAT</t>
  </si>
  <si>
    <t>IZZATILLO ISMATILLOYEVICH NURNAZAROV</t>
  </si>
  <si>
    <t>XUSAINBEY CHORVACHILIK KOMPANY MASULIYATI CHEKLANGAN JAMIYAT</t>
  </si>
  <si>
    <t>XUSAIN ZAFAR O‘G‘LI MAMAJONOV</t>
  </si>
  <si>
    <t>FARANGIZ BELIY LEBED MASULIYATI CHEKLANGAN JAMIYAT</t>
  </si>
  <si>
    <t>FARANGIZ ILXOM QIZI JO‘RAYEVA</t>
  </si>
  <si>
    <t>WELCOME KUNGRAD OILAVIY KORXONA</t>
  </si>
  <si>
    <t>BAXTIYAR MARKABAYEVICH DJALGASBAYEV</t>
  </si>
  <si>
    <t>Савдо фаолиятини кенгайтириш максадида айланма маблағларни тулдириш максадида кредит олиш</t>
  </si>
  <si>
    <t>AZAMAT-TIMUR MASULIYATI CHEKLANGAN JAMIYAT</t>
  </si>
  <si>
    <t>SVETLANA DJAPAKOVNA KURBANOVA</t>
  </si>
  <si>
    <t>IKRAMSHAYEV RUSLAN KAYRAT ULI</t>
  </si>
  <si>
    <t>Кредит олиш истагини билдирга</t>
  </si>
  <si>
    <t>SHERZOD SHUXRATOVICH TASHPULATOV</t>
  </si>
  <si>
    <t>SULTONOV NU’MONJON XAYITOVICH</t>
  </si>
  <si>
    <t>SHAXRAMBEK GOLD MASULIYATI CHEKLANGAN JAMIYAT</t>
  </si>
  <si>
    <t>SHUXRAT MUXAMMADOVICH ISTAMOV</t>
  </si>
  <si>
    <t>Фармацевтика-савдо фаолиятини ривожлантириш мақсадида  170,00 млн.сўм миқдорида кредит ажратишда амалий ёрдам бериш</t>
  </si>
  <si>
    <t>FT HOTELS GROUP MAS`ULIYATI CHEKLANGAN JAMIYAT</t>
  </si>
  <si>
    <t>MADKARIMJON ASLIDDINOVICH NASRIDINOV</t>
  </si>
  <si>
    <t>KARABAYEVA SHAXODAT ABDUXALIL QIZI</t>
  </si>
  <si>
    <t>Узкард очиб берилди</t>
  </si>
  <si>
    <t>KUSHON SISTEMS XUSUSIY KORXONA</t>
  </si>
  <si>
    <t>SOATMUMIN XOLBAYEVICH JURAYEV</t>
  </si>
  <si>
    <t>depozit</t>
  </si>
  <si>
    <t>THERMAL CONSTRUCTION BUILD MASULIYATI CHEKLANGAN JAMIYAT</t>
  </si>
  <si>
    <t>RAXIMJON BOTIRJON O‘G‘LI QO‘CHQOROV</t>
  </si>
  <si>
    <t>isj haqqi loyihasi</t>
  </si>
  <si>
    <t>KALANDAROV BOTIR SHOKIROVICH</t>
  </si>
  <si>
    <t xml:space="preserve">Айланма маблагни тулдириш учун кредит маблаги ажратиш </t>
  </si>
  <si>
    <t>2026-03-23</t>
  </si>
  <si>
    <t>ORIPOVA MUXLISA AKRAMOVNA</t>
  </si>
  <si>
    <t>Мактабгача таълим муассасасини жиҳозлаш  мақсадида 100,00 млн.сўм миқдорида кредит ажратишда амалий ёрдам бериш</t>
  </si>
  <si>
    <t>G‘ULOMOVA NOZIRA XALLOQOVNA</t>
  </si>
  <si>
    <t>Чорвачилик фаолиятини кенгайтириш мақсадида 100,00 млн.сўм миқдорида кредит ажратишда амалий ёрдам бериш</t>
  </si>
  <si>
    <t>Korxona faoliyatini rivojlantirish uchun 100 ming AQSh dollor kredit ajratishda amaliy yordam so'ragan</t>
  </si>
  <si>
    <t>2026-04-12</t>
  </si>
  <si>
    <t>GOOD LIFE SURKHAN MASULIYATI CHEKLANGAN JAMIYAT</t>
  </si>
  <si>
    <t>IKROMJON KULSAXATOVICH OKNAZAROV</t>
  </si>
  <si>
    <t>Korxona faoliyatini rivojlantirish uchun 79 ming AQSh dollor kredit ajratishda amaliy yordam so'ragan</t>
  </si>
  <si>
    <t>OLIM SUXAYLO MASULIYATI CHEKLANGAN JAMIYAT</t>
  </si>
  <si>
    <t>FARRUX OLIMOVICH XOLTURAYEV</t>
  </si>
  <si>
    <t>Jamiyat faoliyatini rivojlantirish uchun PQ-312-songa asosan 100,0 mln so'm miqdorida kredit mablag'lari ajratilishida amaliy yordam berish</t>
  </si>
  <si>
    <t>MINOR FARM SAVDO XUSUSIY KORXONA</t>
  </si>
  <si>
    <t>SIROJIDDIN ABDUXOLIK O‘G‘LI ABDURASULOV</t>
  </si>
  <si>
    <t>Jamiyat faoliyatini rivojlantirish uchun PQ-312-songa asosan 60,0 mln so'm miqdorida kredit mablag'lari ajratilishida amaliy yordam berish</t>
  </si>
  <si>
    <t>RUSTAM FIT KOMPLEKS MAS`ULIYATI CHEKLANGAN JAMIYAT</t>
  </si>
  <si>
    <t>GULNARAXON TASHTANOVNA UMAROVA</t>
  </si>
  <si>
    <t xml:space="preserve">Start krediti boyicha malumot </t>
  </si>
  <si>
    <t xml:space="preserve">Start krediti boyicha malumot berildi </t>
  </si>
  <si>
    <t>BEST-TOOLS MAS`ULIYATI CHEKLANGAN JAMIYAT</t>
  </si>
  <si>
    <t>MAMARAJAB SIDIQOVICH MUQIMOV</t>
  </si>
  <si>
    <t>RAYAN OF INDUSTRY XUSUSIY KORXONA</t>
  </si>
  <si>
    <t>RAIENA BAKHODYROVNA KHAIVATOVA</t>
  </si>
  <si>
    <t xml:space="preserve">mahalla loyihasi krediti boyicha </t>
  </si>
  <si>
    <t>mahalla loyihasi krediti boyicha malumot berild i</t>
  </si>
  <si>
    <t>YUNUSXON NODIROVICH NABIYEV</t>
  </si>
  <si>
    <t>ABDURASUL ALISHER O‘G‘LI KAMBAROV</t>
  </si>
  <si>
    <t>ERALIYEVA SAYYORA AZIMOVNA</t>
  </si>
  <si>
    <t>Mikroqarz 30</t>
  </si>
  <si>
    <t>QO‘ZIYEVA GULCHEXRA KURBANALIYEVNA</t>
  </si>
  <si>
    <t>Ipoteka krediti 324,8</t>
  </si>
  <si>
    <t>MEGA TRANS 9999 MASULIYATI CHEKLANGAN JAMIYAT</t>
  </si>
  <si>
    <t>MUROD SHAVKATOVICH XAYITOV</t>
  </si>
  <si>
    <t>Юк ташиш фаолиятини кенгайтириш мақсадида ярим тикама сотиб олиш учун 88,50 минг АҚШ доллари миқдорида кредит ажратишда амалий ёрдам бериш</t>
  </si>
  <si>
    <t>BIZNES BOBURIY MASULIYATI CHEKLANGAN JAMIYAT</t>
  </si>
  <si>
    <t>XAMDAMJON ARTIKOVICH ATABAYEV</t>
  </si>
  <si>
    <t>2026-04-15</t>
  </si>
  <si>
    <t>MANUCHEHR MEHRANGIZ OILAVIY KORXONA</t>
  </si>
  <si>
    <t>BEXZOD KAXRAMONOVICH KODIROV</t>
  </si>
  <si>
    <t>Aylanma mablag‘larni to‘ldirish maqsadida Salqin ichimliklari sotib olish uchun 30,0 mln.so‘m miqdorida kredit olishga extiyoji mavjudligi yuzasidan murojaat qildi.</t>
  </si>
  <si>
    <t>YOSHLAR BIZNES AKADEMIYASI MASULIYATI CHEKLANGAN JAMIYAT</t>
  </si>
  <si>
    <t>AYNURA ABDUMANAP QIZI NARBAYEVA</t>
  </si>
  <si>
    <t>Хсоб рақам очиш</t>
  </si>
  <si>
    <t>RISQIBOY OTA OILAVIY KORXONA</t>
  </si>
  <si>
    <t>JAVOXIR TO‘YCHIBOY O‘G‘LI RISQIBOYEV</t>
  </si>
  <si>
    <t>Korxona faoliyatini rivojlantirish maqsadida 200,0 mln. so'm  miqdorida kredit mablag'lari ajratilishida amaliy yordam so'ragan</t>
  </si>
  <si>
    <t>XASANOV UBAYDULLO FARMONOVICH</t>
  </si>
  <si>
    <t>Korxona faoliyatini rivojlantirish maqsadida 260,0 mln. so'm  miqdorida kredit mablag'lari ajratilishida amaliy yordam so'ragan</t>
  </si>
  <si>
    <t>SHARIPOV ABDULLO MELIKULOVICH</t>
  </si>
  <si>
    <t>UYCHI RAVNAQ MASULIYATI CHEKLANGAN JAMIYAT</t>
  </si>
  <si>
    <t>KOMILJON BAXRIDDINOVICH MAMADALIYEV</t>
  </si>
  <si>
    <t>Aylanma mablag’ni to’ldirish uchun online kredit olish uchun</t>
  </si>
  <si>
    <t>FORWARD-PERFECT MASULIYATI CHEKLANGAN JAMIYAT</t>
  </si>
  <si>
    <t>MUXAMMADIBROXIM UMIDJON O‘G‘LI IBRAGIMOV</t>
  </si>
  <si>
    <t>Aylanma mablag’ni to’ldirish uchun online kredit olish</t>
  </si>
  <si>
    <t>AZIYA INDUSTRY CONSTRUCTION MASULIYATI CHEKLANGAN JAMIYAT</t>
  </si>
  <si>
    <t>BAXROM BOXODIROVICH SAYDULLAYEV</t>
  </si>
  <si>
    <t>Aylanma mablag’ni to’ldirish uchun PQ-312 kredit olish</t>
  </si>
  <si>
    <t>SATVOLDIYEVA MUYASSAR MAXMUDOVNA</t>
  </si>
  <si>
    <t>LAMINAT DSP MAS`ULIYATI CHEKLANGAN JAMIYAT</t>
  </si>
  <si>
    <t>ILXOMJON UBAYDULLAYEVICH ISMAILOV</t>
  </si>
  <si>
    <t>SINTEZ FARM MED XUSUSIY KORXONA</t>
  </si>
  <si>
    <t>SAIDBAXROM SAIDBURXON O‘G‘LI QOSIMXONOV</t>
  </si>
  <si>
    <t>ZARKENT OMUXTA YEM MASULIYATI CHEKLANGAN JAMIYAT</t>
  </si>
  <si>
    <t>SHERMUXAMMAD TOHIRJON O‘G‘LI JO‘RABOYEV</t>
  </si>
  <si>
    <t>IKROMOV ASLIDDIN AKBAR O‘G‘LI</t>
  </si>
  <si>
    <t>NIYOZOV SUHROBJON JUMAYEVICH</t>
  </si>
  <si>
    <t>Юк ташиш фаолиятини кенгайтириш мақсадида 97,00 млн.сўм миқдорида кредит ажратишда амалий ёрдам бериш</t>
  </si>
  <si>
    <t>SHAMSHOD ULTRAMED MASULIYATI CHEKLANGAN JAMIYAT</t>
  </si>
  <si>
    <t>ZAVQITDIN ISLOMOVICH MAMEDOV</t>
  </si>
  <si>
    <t>Фаолиятини кенгайтириш мақсадида дорихона учун 60,00 млн.сўм миқдорида кредит ажратишда амалий ёрдам бериш</t>
  </si>
  <si>
    <t>MAMUR MASULIYATI CHEKLANGAN JAMIYAT</t>
  </si>
  <si>
    <t>MEXROJ MUINJONOVICH KASIMOV</t>
  </si>
  <si>
    <t>Aylanma mablag‘larni to‘ldirish maqsadida Suyultirilgan gaz sotib olish uchun 60,0 mln.so‘m miqdorida kredit olishga extiyoji mavjudligi yuzasidan murojaat qildi.</t>
  </si>
  <si>
    <t>2026-04-16</t>
  </si>
  <si>
    <t>LOBAR XUSUSIY KORXONA</t>
  </si>
  <si>
    <t>XUSRAV ABDURASHITOVICH ALIYEV</t>
  </si>
  <si>
    <t>HOLIS-TEXNO MASULIYATI CHEKLANGAN JAMIYAT</t>
  </si>
  <si>
    <t>FARXOD MELISOVICH QO‘LDASHEV</t>
  </si>
  <si>
    <t>G`OLIB-BEKZOD MASULIYATI CHEKLANGAN JAMIYAT</t>
  </si>
  <si>
    <t>G‘OLIBJON MELS O‘G‘LI NOROV</t>
  </si>
  <si>
    <t>"SQB kichik biznes "  кредит махсулоти хисобидан 2000,0 млн. сўм кредит олишини сўраб мурожаат қилмоқда.</t>
  </si>
  <si>
    <t>ZAFAR BOBO MARKET MASULIYATI CHEKLANGAN JAMIYAT</t>
  </si>
  <si>
    <t>SHALOLA ZAFAR QIZI NOROVA</t>
  </si>
  <si>
    <t>NAVOIY BIZNES 005 MASULIYATI CHEKLANGAN JAMIYAT</t>
  </si>
  <si>
    <t>RAVSHAN OBID O‘G‘LI YARASHEV</t>
  </si>
  <si>
    <t>Кредит  ажратиш</t>
  </si>
  <si>
    <t>KURBANOVA MAMAJAN KADAMBAYEVNA</t>
  </si>
  <si>
    <t>SKAZKA JAVLONBEK MASULIYATI CHEKLANGAN JAMIYAT</t>
  </si>
  <si>
    <t>JAVLONBEK BAXODIROVICH ATADJANOV</t>
  </si>
  <si>
    <t>JAVOHIR GOLD SILVER MASULIYATI CHEKLANGAN JAMIYAT</t>
  </si>
  <si>
    <t>JAVOXIR XUSNIDDIN O‘G‘LI VAHOBOV</t>
  </si>
  <si>
    <t>OLIM BIZNES CHORVALARI MASULIYATI CHEKLANGAN JAMIYAT</t>
  </si>
  <si>
    <t>MAFTUNA BAXTIYOR QIZI USMONOVA</t>
  </si>
  <si>
    <t>Чорвачиликни ривожлантириш у-н кредит олиш</t>
  </si>
  <si>
    <t>ASLIDDINBEK CHORVA NASIL MASULIYATI CHEKLANGAN JAMIYAT</t>
  </si>
  <si>
    <t>ASLIDDIN BAHROM O‘G‘LI O‘RINBOYEV</t>
  </si>
  <si>
    <t>RIANA SAGDIANA MASULIYATI CHEKLANGAN JAMIYAT</t>
  </si>
  <si>
    <t>FARXAD DANABERGENOVICH UZAKBERGENOV</t>
  </si>
  <si>
    <t>AESSEA MASULIYATI CHEKLANGAN JAMIYAT</t>
  </si>
  <si>
    <t>AZAT EDUARDOVICH SRÍMBETOV</t>
  </si>
  <si>
    <t>Савдо фаолиятини кенгайтириш ва айланма маблағларни тулдириш максадида</t>
  </si>
  <si>
    <t>ABU BAKIR KOMMUNAL SERVIS MASULIYATI CHEKLANGAN JAMIYAT</t>
  </si>
  <si>
    <t>DILARAXAN DAULETBAEVNA SEYTNIYAZOVA</t>
  </si>
  <si>
    <t>KULAXMETOV SERIKBOL MOLDAXMETOVICH</t>
  </si>
  <si>
    <t>SULTANOVA MUBORAK AXMATOVNA</t>
  </si>
  <si>
    <t>Yangicha Mikroqarz 10</t>
  </si>
  <si>
    <t>XIDIRNAZAROVA DINORA EGAMNAZAR QIZI</t>
  </si>
  <si>
    <t>Xotin qizlarga toʻlov-kontrakt asosida o`qishga ta`lim krediti 27 825 000</t>
  </si>
  <si>
    <t>YASHIL DORIXONA MASULIYATI CHEKLANGAN JAMIYAT</t>
  </si>
  <si>
    <t>BEGMAT UMIROVICH ASHUROV</t>
  </si>
  <si>
    <t>Jamiyat extiyoji uchun (maqsadsiz) 3630,0 mln.so‘m miqdorida kredit olishga extiyoji mavjudligi yuzasidan murojaat qildi.</t>
  </si>
  <si>
    <t>NAZAROV NAZIRJON ANVARJONOVICH</t>
  </si>
  <si>
    <t>SHARQONA KABOB OILAVIY KORXONA</t>
  </si>
  <si>
    <t>PAXLAVON TURSUNALIYEVICH TURDALIYEV</t>
  </si>
  <si>
    <t>BEKTEKS MASULIYATI CHEKLANGAN JAMIYAT</t>
  </si>
  <si>
    <t>SHUXRATJON YIGITALIYEVICH ERGASHEV</t>
  </si>
  <si>
    <t>ASL KAFE MASULIYATI CHEKLANGAN JAMIYAT</t>
  </si>
  <si>
    <t>G‘IYOSJON ALIMBAYEVICH ATABAYEV</t>
  </si>
  <si>
    <t>OTAJONOV OMONULLO AXMAD O‘G‘LI</t>
  </si>
  <si>
    <t>терминал ажратилди</t>
  </si>
  <si>
    <t>MA’RUPOVA SHALOLAXON MAVLON QIZI</t>
  </si>
  <si>
    <t>CHIMYON BARAKA BIZNES OILAVIY KORXONA</t>
  </si>
  <si>
    <t>MUXAMMADJON RAVSHANOVICH NAZAROV</t>
  </si>
  <si>
    <t>2026-04-17</t>
  </si>
  <si>
    <t>IBROHIM MEXMONALIYEVICH XUSUSIY KORXONA</t>
  </si>
  <si>
    <t>MEXMONALI OCHILOVICH RASULOV</t>
  </si>
  <si>
    <t>2026-03-28</t>
  </si>
  <si>
    <t>MUBORAK KONKRET MASULIYATI CHEKLANGAN JAMIYAT</t>
  </si>
  <si>
    <t>ERKIN RAXMONOVICH BUXARIYEV</t>
  </si>
  <si>
    <t>JURAYEV AZAMAT JAMOLIDDINOVICH</t>
  </si>
  <si>
    <t>BRIGHT  MAS`ULIYATI CHEKLANGAN JAMIYAT</t>
  </si>
  <si>
    <t>SURAYYO AXATOVNA JABBARKULOVA</t>
  </si>
  <si>
    <t>ELEVATION-REAR MASULIYATI CHEKLANGAN JAMIYAT</t>
  </si>
  <si>
    <t>UMIDA USMONALIYEVNA SHODIYEVA</t>
  </si>
  <si>
    <t>RAXIMOVA MAXLIYOXON MIRZAJON-QIZI</t>
  </si>
  <si>
    <t>ARNOD MASULIYATI CHEKLANGAN JAMIYAT</t>
  </si>
  <si>
    <t>ABDUHAKIM BAXTIYORJON O‘G‘LI G‘ANIYEV</t>
  </si>
  <si>
    <t>SEVEN SABER 555 MASULIYATI CHEKLANGAN JAMIYAT</t>
  </si>
  <si>
    <t>ASILBEK MUXAMMADJON O‘G‘LI NOSIROV</t>
  </si>
  <si>
    <t>USMONOVA NORJON PULOTOVNA</t>
  </si>
  <si>
    <t>Қадоқлаш фаолиятини кенгайтириш мақсадида 50,00 млн.сўм миқдорида кредит ажратишда амалий ёрдам бериш</t>
  </si>
  <si>
    <t>2026-04-18</t>
  </si>
  <si>
    <t>YUSUPOV SODIK SABIROVICH</t>
  </si>
  <si>
    <t>ILYASOVA DILAFRUZ MIRODILJONOVNA</t>
  </si>
  <si>
    <t>SHAMURATOV ZOXID ABDUJALOLOVICH</t>
  </si>
  <si>
    <t>UMMATOVLAR NASLLI CHORVASI MASULIYATI CHEKLANGAN JAMIYAT</t>
  </si>
  <si>
    <t>OTABEK BOSIM O‘G‘LI UMMATOV</t>
  </si>
  <si>
    <t>RAXMATOV AKMAL TAIRJANOVICH</t>
  </si>
  <si>
    <t>Yangicha avtokredit 117,07</t>
  </si>
  <si>
    <t>2026-04-23</t>
  </si>
  <si>
    <t>MUSURMONOVA SABRINISO XUSAN QIZI</t>
  </si>
  <si>
    <t>O‘ROQOVA GULSIN QAMBARDINOVNA</t>
  </si>
  <si>
    <t>Korxona faoliyatini rivojlantirish maqsadida 170,0 mln. so'm  miqdorida kredit mablag'lari ajratilishida amaliy yordam so'ragan</t>
  </si>
  <si>
    <t>SHERBOYEVA SARVINOZ ISOROVNA</t>
  </si>
  <si>
    <t>Shaxsiy ehtiyoji uchun 314 mln. so'm  miqdorida kredit mablag'lari ajratilishida amaliy yordam so'ragan</t>
  </si>
  <si>
    <t>ISMATILLO IMKON FAYZ OILAVIY KORXONA</t>
  </si>
  <si>
    <t>ISMATILLO XAYRULLOYEVICH SATTAROV</t>
  </si>
  <si>
    <t>QARAOZEK-PROPAN MASULIYATI CHEKLANGAN JAMIYAT</t>
  </si>
  <si>
    <t>AZAT NURMAGANBETOVICH AVEZOV</t>
  </si>
  <si>
    <t>DESIGN PIXEL MASULIYATI CHEKLANGAN JAMIYAT</t>
  </si>
  <si>
    <t>ERGASH SOBIR O‘G‘LI YO‘LDOSHEV</t>
  </si>
  <si>
    <t>LATIPOV SALAMAT ALLAMBERGENOVICH</t>
  </si>
  <si>
    <t>Микрозайм кредит олиш</t>
  </si>
  <si>
    <t>ERJANOV KANAT KUNGRADBAEVICH</t>
  </si>
  <si>
    <t>VARGANZA SALQIN MEVALARI XUSUSIY KORXONA</t>
  </si>
  <si>
    <t>DILSHOD O‘TKIROVICH SAMADOV</t>
  </si>
  <si>
    <t>YUNUSALI HAYDARALIYEVICH AKBAROV</t>
  </si>
  <si>
    <t>Korxona faoliyatini rivojlantirish maqsadida 100,0 ming dollor  miqdorida kredit mablag'lari ajratilishida amaliy yordam so'ragan</t>
  </si>
  <si>
    <t>2026-04-24</t>
  </si>
  <si>
    <t>OMONOV AZIZBEK G‘ULOMOVICH</t>
  </si>
  <si>
    <t>Faoliyatini rivojlantirish maqsadida  50,0 mln. so'm  miqdorida kredit mablag'lari ajratilishida amaliy yordam so'ragan</t>
  </si>
  <si>
    <t>STAR OIL MAGNAT  MASULIYATI CHEKLANGAN JAMIYAT</t>
  </si>
  <si>
    <t>ILHOM NASILLOYEVICH GAYBULLAYEV</t>
  </si>
  <si>
    <t>Савдо фаолиятини кенгайтириш мақсадида 200,00 млн.сўм миқдорида кредит ажратишда амалий ёрдам бериш</t>
  </si>
  <si>
    <t>RAVSHAN-BOSIT HAMJIHAT SERVIS MASULIYATI CHEKLANGAN JAMIYAT</t>
  </si>
  <si>
    <t>BOSIT GULOMOVICH AGALIKMIRZAYEV</t>
  </si>
  <si>
    <t xml:space="preserve">Aylanma mablag’ni to’ldirish uchun online 500 000 000 so’m kredit rasmiylashtirish </t>
  </si>
  <si>
    <t>GOLD MAX  PLATINA MAS`ULIYATI CHEKLANGAN JAMIYAT</t>
  </si>
  <si>
    <t>MIRA XOLBEKOVNA NARZIYEVA</t>
  </si>
  <si>
    <t>Aylanma mablag‘larni to‘ldirish maqsadida oziq-ovqat mahsulotlari sotib olish uchun 130,0 mln.so‘m miqdorida kredit olishga extiyoji mavjudligi yuzasidan murojaat qildi.</t>
  </si>
  <si>
    <t>MANGU FARM MASULIYATI CHEKLANGAN JAMIYAT</t>
  </si>
  <si>
    <t>XUMOYUN BAHODIR O‘G‘LI MUMINOV</t>
  </si>
  <si>
    <t>Aylanma mablag‘larini to‘ldirish maqsadida dori vositalari sotib olish uchun 250,0 mln.so‘m miqdorida kredit olishga extiyoji mavjudligi yuzasidan murojaat qildi.</t>
  </si>
  <si>
    <t>MAVLYANOVA DILNOZA SAITMURADOVNA</t>
  </si>
  <si>
    <t>Humo терминали олиш</t>
  </si>
  <si>
    <t>2026-04-25</t>
  </si>
  <si>
    <t>AVATON-GAZ-AVTO MASULIYATI CHEKLANGAN JAMIYAT</t>
  </si>
  <si>
    <t>GAYRATJON SUNNATOVICH ALIMOV</t>
  </si>
  <si>
    <t>SHARIFJON ABDULXAPIZOVICH XOMIDOV</t>
  </si>
  <si>
    <t>ULUG‘BEK SHAVKAT O‘G‘LI PO‘LATOV</t>
  </si>
  <si>
    <t>SARDORJON ABDUBANNOBOVICH XASANOV</t>
  </si>
  <si>
    <t>2026-04-06</t>
  </si>
  <si>
    <t>ABDUMALIKXON ABDUMAJITXONOVICH AKBAROV</t>
  </si>
  <si>
    <t>ELYORJON ABDULLAJONOVICH USMONOV</t>
  </si>
  <si>
    <t>NABIJON GANIJANOVICH KAMOLOV</t>
  </si>
  <si>
    <t>VOXIDOVA XALIMA TURDIYEVNA</t>
  </si>
  <si>
    <t>UMAROV SHUXRAT GULOMOVICH</t>
  </si>
  <si>
    <t>TUYCHIYEV MIRZOHID MURODJON O‘G‘LI</t>
  </si>
  <si>
    <t>KOKAND GOLD FUTURE MASULIYATI CHEKLANGAN JAMIYAT</t>
  </si>
  <si>
    <t>AZIZXON ERKINJON O‘G‘LI NURMATOV</t>
  </si>
  <si>
    <t>TURSUNOV IBROXIM JUMANQO‘ZIYEVICH</t>
  </si>
  <si>
    <t>GRAND MILL GROUP MASULIYATI CHEKLANGAN JAMIYAT</t>
  </si>
  <si>
    <t>BAXODIRJON KOMILOVICH PAYGAMOV</t>
  </si>
  <si>
    <t>SERVICE-AUTOTEX MASULIYATI CHEKLANGAN JAMIYAT</t>
  </si>
  <si>
    <t>AVAZ ALIYEVICH SOTVOLDIYEV</t>
  </si>
  <si>
    <t>DIAGNOZ FARMA KLASSIK MASULIYATI CHEKLANGAN JAMIYAT</t>
  </si>
  <si>
    <t>TOXIR ISRAILOVICH SULAYMANOV</t>
  </si>
  <si>
    <t>IYMON ILA PARVOZ XUSUSIY KORXONA</t>
  </si>
  <si>
    <t>VOSITJON TO‘LQINJON O‘G‘LI G‘ULOMQODIROV</t>
  </si>
  <si>
    <t>EKOOIL SERVIS XUSUSIY KORXONA</t>
  </si>
  <si>
    <t>TAXIRJAN MIRAXMATOVICH XALIMOV</t>
  </si>
  <si>
    <t>AZIZOV AYYUBXON LAZIZXON O‘G‘LI</t>
  </si>
  <si>
    <t>APTEKA CENTR MASULIYATI CHEKLANGAN JAMIYAT</t>
  </si>
  <si>
    <t>MUXAMMAD-AZIZ BAXODIR O‘G‘LI MAMATKULOV</t>
  </si>
  <si>
    <t>STOMATOLOGIYA DR PULATOV MASULIYATI CHEKLANGAN JAMIYAT</t>
  </si>
  <si>
    <t>AZIMJON KOMILJON O‘G‘LI PO‘LATOV</t>
  </si>
  <si>
    <t>YOQUBOV OYATILLO BAXROMJON O‘G‘LI</t>
  </si>
  <si>
    <t>EVROPEGAS QOQON MASULIYATI CHEKLANGAN JAMIYAT</t>
  </si>
  <si>
    <t>FARXODJON NEMATOVICH MIRZAYEV</t>
  </si>
  <si>
    <t>BARAKA RAZZOQ YOG INVEST MASULIYATI CHEKLANGAN JAMIYAT</t>
  </si>
  <si>
    <t>MAVLUDA RUSTAMOVNA SALIMOVA</t>
  </si>
  <si>
    <t>MIRZAKARIMOVA RAXIMAXON MUYDINOVNA</t>
  </si>
  <si>
    <t>ESONOVA GULNORA QODIROVNA</t>
  </si>
  <si>
    <t>MAKON FAYZ SALE MAS`ULIYATI CHEKLANGAN JAMIYAT</t>
  </si>
  <si>
    <t>MASUDXON ABDUPATOVICH MANSUROV</t>
  </si>
  <si>
    <t>Термианл ажратилди</t>
  </si>
  <si>
    <t>CHIMYON SHIFO SIHATGOHI XUSUSIY KORXONA</t>
  </si>
  <si>
    <t>QO‘SHMAT ORTIQOVICH SAYDAXMEDOV</t>
  </si>
  <si>
    <t>FAR ECO INVEST MASULIYATI CHEKLANGAN JAMIYAT</t>
  </si>
  <si>
    <t>DILFUZA MASHRABOVNA ERMATOVA</t>
  </si>
  <si>
    <t>YO‘LDOSHEV DILYORJON ELMUROD O‘G‘LI</t>
  </si>
  <si>
    <t>DOLINA DISSERT MAS`ULIYATI CHEKLANGAN JAMIYAT</t>
  </si>
  <si>
    <t>SHAXNOZA KAMILOVNA ABIDOVA</t>
  </si>
  <si>
    <t>TEMIROV BAXROMJON ABDUQOHOROVICH</t>
  </si>
  <si>
    <t>BEGMATOV YUNUSALI XOTAMOVICH</t>
  </si>
  <si>
    <t>O‘LMASOVA MOHIGUL ABBOS QIZI</t>
  </si>
  <si>
    <t>JIZZAX-TOSHTEPA TEKSTIL MASULIYATI CHEKLANGAN JAMIYAT</t>
  </si>
  <si>
    <t>ELIYOR ULUGBEKOVICH TURAKULOV</t>
  </si>
  <si>
    <t>NURALIYEVA DILOROMXON MUXTORJON QIZI</t>
  </si>
  <si>
    <t>KUZIYEV MUMINJON MUYDINOVICH</t>
  </si>
  <si>
    <t>DOBER STROY MASULIYATI CHEKLANGAN JAMIYAT</t>
  </si>
  <si>
    <t>ELYORJON ZURABOVICH MAXMUDOV</t>
  </si>
  <si>
    <t>SOBIROVA FERUZA BAXTIYOROVNA</t>
  </si>
  <si>
    <t>терминал олиш</t>
  </si>
  <si>
    <t>MILLAJONOV AVAZBEK MADAMINOVICH</t>
  </si>
  <si>
    <t>MILLADJANOV XOSHIM ALIDJANOVICH</t>
  </si>
  <si>
    <t>JUMAYEV MURODJON O‘KTAM O‘G‘LI</t>
  </si>
  <si>
    <t>Korxona faoliyatini rivojlantirish maqsadida 170 mln so'm kredit ajratilishida amaliy yordam so'ragan</t>
  </si>
  <si>
    <t>2026-05-01</t>
  </si>
  <si>
    <t>ALIMURADOV ILXOM XURRAMOVICH</t>
  </si>
  <si>
    <t xml:space="preserve"> faoliyatini rivojlantirish maqsadida 90 mln so'm kredit ajratilishida amaliy yordam so'ragan</t>
  </si>
  <si>
    <t>G‘ANISHER PLASTIK ORIGINAL MASULIYATI CHEKLANGAN JAMIYAT</t>
  </si>
  <si>
    <t>G‘ANISHER MENGNOROVICH DAVLATOV</t>
  </si>
  <si>
    <t>Kichik biznesni rivojlantirish uchun ajratilayotgan kredit ma`hsulotlari haqida ma`lumot so`radi</t>
  </si>
  <si>
    <t>Kichik biznes kredit ma`hsuloti haqida ma`lumot berildi</t>
  </si>
  <si>
    <t>SUNRISE WORK GROUP MASULIYATI CHEKLANGAN JAMIYAT</t>
  </si>
  <si>
    <t>DILSHOD NORMAMAT O‘G‘LI ORTIQOV</t>
  </si>
  <si>
    <t xml:space="preserve">Kichik biznesni rivojlantirish uchun ajratilayotgan kredit ma`hsulotlari haqida ma`lumot so`radi	</t>
  </si>
  <si>
    <t>Kichik biznes kredit ma`hsuloti ha`qida ma`lumot berildi</t>
  </si>
  <si>
    <t>SAM DUR-TEX MASULIYATI CHEKLANGAN JAMIYAT</t>
  </si>
  <si>
    <t>JAVLONBEK DAVRON O‘G‘LI SAIDMURODOV</t>
  </si>
  <si>
    <t>Ikkilamchi hisob raqam ochish</t>
  </si>
  <si>
    <t>AMEENGENERATION MASULIYATI CHEKLANGAN JAMIYAT</t>
  </si>
  <si>
    <t>XUDOYBERGAN RAMATOVICH ALLAMOV</t>
  </si>
  <si>
    <t>Hodimlariga oylik karta ochib berish</t>
  </si>
  <si>
    <t>BAXRITDINOVA NARGIZA BAXRAMOVNA</t>
  </si>
  <si>
    <t>VISA CLASSIC karta ochish istagini bildirgan</t>
  </si>
  <si>
    <t>VISA CLASSIC karta  ochib berildi</t>
  </si>
  <si>
    <t>"LICO-ROOTS" MAS'ULIYATI CHEKLANGAN JAMIYAT QO`SHMA KORXONA</t>
  </si>
  <si>
    <t>Факторинг олиш истагини билдирган</t>
  </si>
  <si>
    <t>Факторинг хужжатлари расмийлаштирилди</t>
  </si>
  <si>
    <t>GRAND-TRADE HOUSE MASULIYATI CHEKLANGAN JAMIYAT</t>
  </si>
  <si>
    <t>ZAFAR OLLOMURODOVICH DONAYEV</t>
  </si>
  <si>
    <t>TOOLS-IMPEX MASULIYATI CHEKLANGAN JAMIYAT</t>
  </si>
  <si>
    <t>SUNNATTILLA RAXIMJON O‘G‘LI OKTAMOV</t>
  </si>
  <si>
    <t>Faktoring ajratish masalasini belgilangan tartibda ko'rib chiqish, tadbirkorga amaliy yordam ko'rsatish</t>
  </si>
  <si>
    <t>ZUXRAXON HUSENJON VAZIRAXON XUSUSIY KORXONA</t>
  </si>
  <si>
    <t>DILOBAR AKMAL QIZI FAYZIYEVA</t>
  </si>
  <si>
    <t>Chakana savdo faoliyatini rivojlantirish maqsadida 2,50 mlrd.so'm miqdorida faktoring ajratishda amaliy yordab berish</t>
  </si>
  <si>
    <t>Kredit ajratish masalasini belgilangan tartibda ko'rib chiqish, tadbirkorga amaliy yordam ko'rsatish</t>
  </si>
  <si>
    <t>SUNBULA ANGREN MASULIYATI CHEKLANGAN JAMIYAT</t>
  </si>
  <si>
    <t>ANVAR AZIMDJANOVICH KENJAYEV</t>
  </si>
  <si>
    <t>2026-05-02</t>
  </si>
  <si>
    <t>RISMIR MASULIYATI CHEKLANGAN JAMIYAT</t>
  </si>
  <si>
    <t>MOHINUR MANSURBEK QIZI MADRAHIMOVA</t>
  </si>
  <si>
    <t>ATAMURATOV ZUFAR ZAFAR  O‘G‘LI</t>
  </si>
  <si>
    <t>2026-04-13</t>
  </si>
  <si>
    <t>2026-05-03</t>
  </si>
  <si>
    <t>JUSTICE IS POWER MASULIYATI CHEKLANGAN JAMIYAT</t>
  </si>
  <si>
    <t>MIRODIL UMAROVICH RAXMANBAYEV</t>
  </si>
  <si>
    <t>99TEZKOR-2 maqsadsiz kredit mablagi olish</t>
  </si>
  <si>
    <t>SOBIR DJALALOV BARAKA MASULIYATI CHEKLANGAN JAMIYAT</t>
  </si>
  <si>
    <t>DILRABO NADIROVNA SHARIPOVA</t>
  </si>
  <si>
    <t>PRIME SERVICE F MASULIYATI CHEKLANGAN JAMIYAT</t>
  </si>
  <si>
    <t>FERUZA USMANOVNA PULATOVA</t>
  </si>
  <si>
    <t>ASIA STOM PLUS MASULIYATI CHEKLANGAN JAMIYAT</t>
  </si>
  <si>
    <t>DINARA ABDULLAYEVNA XASANOVA</t>
  </si>
  <si>
    <t>GOLD BANKIR XUSUSIY KORXONA</t>
  </si>
  <si>
    <t>AKROM ASHIROVICH RAXMONQULOV</t>
  </si>
  <si>
    <t>SHOVOT ASL GAZ MASULIYATI CHEKLANGAN JAMIYAT</t>
  </si>
  <si>
    <t>LOLA BAXTIYOROVNA KURYOZOVA</t>
  </si>
  <si>
    <t>MAXSUS CHIG`ATOY QURILISH MASULIYATI CHEKLANGAN JAMIYAT</t>
  </si>
  <si>
    <t>BEKPULAT OKTYABROVICH ISKANDAROV</t>
  </si>
  <si>
    <t>JIZZAX TRADE AOZ MASULIYATI CHEKLANGAN JAMIYAT</t>
  </si>
  <si>
    <t>XAMID O‘KTAMOVICH ODILOV</t>
  </si>
  <si>
    <t>Фаолиятини ривожлантириш максадида кредит олиш</t>
  </si>
  <si>
    <t>SAM CARPET TEXTIL MASULIYATI CHEKLANGAN JAMIYAT</t>
  </si>
  <si>
    <t>FAYOZ MIRKAMOLOVICH UZAKOV</t>
  </si>
  <si>
    <t>Jamiyat extiyoji uchun (maqsadsiz) 4 697,0 mln.so‘m miqdorida kredit olishga extiyoji mavjudligi yuzasidan murojaat qildi.</t>
  </si>
  <si>
    <t>PROTEKS AKTIV INVEST MAS`ULIYATI CHEKLANGAN JAMIYAT</t>
  </si>
  <si>
    <t>MIRZIYOD MIRAKMALOVICH SAIDOV</t>
  </si>
  <si>
    <t>WIDE-WOOD OILAVIY KORXONA</t>
  </si>
  <si>
    <t>ALEKSANDR ANDREYEVICH VALKOVSKIY</t>
  </si>
  <si>
    <t>karporativ karta</t>
  </si>
  <si>
    <t>Aylanma mablaglarni toldirish maqsadida Oziq-ovqat mahsulotlari sotib olish uchun 100,0 mln.so‘m miqdorida kredit olishga extiyoji mavjudligi yuzasidan murojaat qildi.</t>
  </si>
  <si>
    <t>2026-05-06</t>
  </si>
  <si>
    <t>EXTRA STANDART OIL MASULIYATI CHEKLANGAN JAMIYAT</t>
  </si>
  <si>
    <t>GUZAL MAXAMATOVNA KAYUMOVA</t>
  </si>
  <si>
    <t>Tariflar haqida barcgha malumot berildi</t>
  </si>
  <si>
    <t>WINTER-SUMMER SPLIT SYSTEM XUSUSIY KORXONA</t>
  </si>
  <si>
    <t>UTKIRJON ABDUXAKIMOVICH MUXAMEDOV</t>
  </si>
  <si>
    <t>barcha tariflar chuntirildi va etkazildi</t>
  </si>
  <si>
    <t>BAXTIYAROVA SHOHNOZA XAJIBEK QIZI</t>
  </si>
  <si>
    <t>ERULANOVA QAZNA ERULAN QÍZÍ</t>
  </si>
  <si>
    <t>GLASS-ALUMPLAST INVEST MAS`ULIYATI CHEKLANGAN JAMIYAT</t>
  </si>
  <si>
    <t>MURADJON AXMEDJANOVICH RAXIMDJANOV</t>
  </si>
  <si>
    <t xml:space="preserve"> Start krediti boyicha </t>
  </si>
  <si>
    <t xml:space="preserve"> Start krediti boyicha malumot berildi </t>
  </si>
  <si>
    <t>TOOLS TRADE WORLD MASULIYATI CHEKLANGAN JAMIYAT</t>
  </si>
  <si>
    <t>BOBURJON NURMUXAMMAD O‘G‘LI KAXXAROV</t>
  </si>
  <si>
    <t>XURSHEDA 24 MASULIYATI CHEKLANGAN JAMIYAT</t>
  </si>
  <si>
    <t>NAFOSAT ALIDJONOVNA VALIYEVA</t>
  </si>
  <si>
    <t xml:space="preserve">mahalla loyihasi </t>
  </si>
  <si>
    <t xml:space="preserve">mahhala loyiha kochasi boyicha malumot berilid </t>
  </si>
  <si>
    <t>TERMEZ CARGO CENTRE MAS`ULIYATI CHEKLANGAN JAMIYAT</t>
  </si>
  <si>
    <t>NODIRBEK BAXADIROVICH DJALILOV</t>
  </si>
  <si>
    <t>Jamiyat faoliyatini rivojlantirish uchun  500 mlm so'm miqdorida kredit mablag'lari ajratilishida amaliy yordam berish</t>
  </si>
  <si>
    <t>NAT GAZ GROUP MASULIYATI CHEKLANGAN JAMIYAT</t>
  </si>
  <si>
    <t>ABDUSATTAR AVAZOVICH IRBAYEV</t>
  </si>
  <si>
    <t>Jamiyat faoliyatini rivojlantirish uchun  300 mlm so'm miqdorida kredit mablag'lari ajratilishida amaliy yordam berish</t>
  </si>
  <si>
    <t>QORASUV AVENU MAS`ULIYATI CHEKLANGAN JAMIYAT</t>
  </si>
  <si>
    <t>ANVAR ALIYEVICH SADIKOV</t>
  </si>
  <si>
    <t>Jamiyat extiyoji uchun (maqsadsiz) 4 080,0 mln.so‘m miqdorida kredit olishga extiyoji mavjudligi yuzasidan murojaat qildi.</t>
  </si>
  <si>
    <t>2026-05-07</t>
  </si>
  <si>
    <t>TERMIZ AGRO DENOV MASULIYATI CHEKLANGAN JAMIYAT</t>
  </si>
  <si>
    <t>NARGIZA TAIROVNA RIZAYEVA</t>
  </si>
  <si>
    <t>MAQSAD ILM ZIYOSI NODAVLAT TALIM MUASSASASI</t>
  </si>
  <si>
    <t>ADOLAT UBAYDULLAYEVNA XUJABEKOVA</t>
  </si>
  <si>
    <t>BAUYENOV SAPARBAY KURBANBAYEVICH</t>
  </si>
  <si>
    <t>OTEGENOVA JULDÍZ AMANGELDI QÍZÍ</t>
  </si>
  <si>
    <t>Микрозайм</t>
  </si>
  <si>
    <t>ARTÍKOV BAXÍTBAY MÍRZABAEVICH</t>
  </si>
  <si>
    <t>ABIBULLAEVA VENERA URALBAEVNA</t>
  </si>
  <si>
    <t>SAMARQAND GULISTON BARAKA MASULIYATI CHEKLANGAN JAMIYAT</t>
  </si>
  <si>
    <t>GULISTON RUSTAMOVNA GAFFAROVA</t>
  </si>
  <si>
    <t>Aylanma mablag‘larni to‘ldirish maqsadida un sotib olish uchun 300,0 mln.so‘m miqdorida kredit olishga extiyoji mavjudligi yuzasidan murojaat qildi.</t>
  </si>
  <si>
    <t>2026-05-08</t>
  </si>
  <si>
    <t>Faoliyatini rivojlantirish maqsadida kredit olish</t>
  </si>
  <si>
    <t>XUSHNUDBEK DURBEK OMAD 555 MASULIYATI CHEKLANGAN JAMIYAT</t>
  </si>
  <si>
    <t>XURSHID XUSHIM O‘G‘LI ERGASHEV</t>
  </si>
  <si>
    <t>PULATOVA ORZIGUL TUXTASHEVNA</t>
  </si>
  <si>
    <t>ABDUGIYOZOV OTABEK RAVSHANBEKOVICH</t>
  </si>
  <si>
    <t>XATAMOV DAVRONBEK DILSHODBEK O‘G‘LI</t>
  </si>
  <si>
    <t>YOSHLAR YASHIL SAHIFA 1 MASULIYATI CHEKLANGAN JAMIYAT</t>
  </si>
  <si>
    <t>SAIDAXMAD XUSAN O‘G‘LI ABDULLAYEV</t>
  </si>
  <si>
    <t>SANGZOR-OBOD AVTOSERVICE MAS`ULIYATI CHEKLANGAN JAMIYAT</t>
  </si>
  <si>
    <t>AXMAD ALIYEVICH OCHILOV</t>
  </si>
  <si>
    <t>ASAD-AZIZ STROY  MASULIYATI CHEKLANGAN JAMIYAT</t>
  </si>
  <si>
    <t>AZIZBEK MAJIT ULI KIDIRBAYEV</t>
  </si>
  <si>
    <t xml:space="preserve">кредит ажратиш масаласи </t>
  </si>
  <si>
    <t>хозирги кундаги банк кредит махсулотлари билан таништирилди кредит ажратиш</t>
  </si>
  <si>
    <t>PALZADA PREMIUM MASULIYATI CHEKLANGAN JAMIYAT</t>
  </si>
  <si>
    <t>GULNARA TOREBAYEVNA KELIMBETOVA</t>
  </si>
  <si>
    <t>хозирги кундаги банк кредит махсулотлари билан таништирилди</t>
  </si>
  <si>
    <t>KUNGRAD XURSHIDBEK BIZNES MASULIYATI CHEKLANGAN JAMIYAT</t>
  </si>
  <si>
    <t>ABDULLA AYMURZAYEVICH ATAMURATOV</t>
  </si>
  <si>
    <t>MAULENBERGENOV JAVLONBEK FARXAD O‘G‘LI</t>
  </si>
  <si>
    <t>QILCHBAYEV SALAMAT KOLXOZBAY ULI</t>
  </si>
  <si>
    <t>RUSTAMJON MUXAMMEDOVICH TO‘YCHIBOYEV</t>
  </si>
  <si>
    <t>ASTRA KONSALT MASULIYATI CHEKLANGAN JAMIYAT</t>
  </si>
  <si>
    <t>DILDORA TURGUNOVNA MELIYEVA</t>
  </si>
  <si>
    <t>KATALEYA TRADE GROUP MASULIYATI CHEKLANGAN JAMIYAT</t>
  </si>
  <si>
    <t>ISLAM ERGASHALI O‘G‘LI YAKUBOV</t>
  </si>
  <si>
    <t xml:space="preserve">Kichik biznes kredit ma`hsuloti haqida ma`lumot berildi	</t>
  </si>
  <si>
    <t>ERGOSHEVA NODIRA NURMATJON QIZI</t>
  </si>
  <si>
    <t>Kredit</t>
  </si>
  <si>
    <t>Bank</t>
  </si>
  <si>
    <t>BOLTAYEV ASROR ATOYEVICH</t>
  </si>
  <si>
    <t>PQ-312-sonli Qaror doirasida chorvachilik faoliyatini rivojlantirish maqsadida 100,00 mln.so'm miqdorida kredit ajratishda amaliy yordab berish</t>
  </si>
  <si>
    <t>2026-04-19</t>
  </si>
  <si>
    <t>TURSUNOVA NAZOKAT TOLIBJONOVNA</t>
  </si>
  <si>
    <t>Hisobraqam ochib berish</t>
  </si>
  <si>
    <t>SAMUM-INVEST MASULIYATI CHEKLANGAN JAMIYAT</t>
  </si>
  <si>
    <t>MIRFATIX ARTIKOVICH MUMINOV</t>
  </si>
  <si>
    <t>Start krediti haqida ma'lumot</t>
  </si>
  <si>
    <t>Kredit haqida tushuncha berish</t>
  </si>
  <si>
    <t>PISKENT YUKSALISH SAVDO MASULIYATI CHEKLANGAN JAMIYAT</t>
  </si>
  <si>
    <t>JASUR ABDUVALIYEVICH TURSUNOV</t>
  </si>
  <si>
    <t>2026-05-09</t>
  </si>
  <si>
    <t>XALMATOV IBROXIM PULATJANOVICH</t>
  </si>
  <si>
    <t>ANVAR ASTANAKULOVICH ISLAMBEKOV</t>
  </si>
  <si>
    <t>ADXAMJON ABDUMAJID O‘G‘LI MA’MUROV</t>
  </si>
  <si>
    <t>ASILBEK HAYOTBEKOVICH YUNUSALIYEV</t>
  </si>
  <si>
    <t>SHUXRATJON XAMIDOVICH MAXMUDOV</t>
  </si>
  <si>
    <t>FERANGIZ BARAKA CHORVA MASULIYATI CHEKLANGAN JAMIYAT</t>
  </si>
  <si>
    <t>ZIYODA G‘AYBILLOYEVNA BOLTAYEVA</t>
  </si>
  <si>
    <t>Sut maxsulotlari ishlab chiqarish faoliyatini rivojlantirish maqsadida 500,00 mln.so'm miqdorida kredit ajratishda amaliy yordam berish</t>
  </si>
  <si>
    <t>OMAX IRON GROUP MASULIYATI CHEKLANGAN JAMIYAT</t>
  </si>
  <si>
    <t>ABDUQODIR TOIR O‘G‘LI SALIMOV</t>
  </si>
  <si>
    <t>Корхона эхтиёжи учун автокредит олиш истагини билдирган</t>
  </si>
  <si>
    <t>PIRNAZAROV JO‘RABEK NAJMIDDIN O‘G‘LI</t>
  </si>
  <si>
    <t>2</t>
  </si>
  <si>
    <t>BLN SAVDO UYI MASULIYATI CHEKLANGAN JAMIYAT</t>
  </si>
  <si>
    <t>IBROHIM XIKMATILLA O‘G‘LI ASATULLAYEV</t>
  </si>
  <si>
    <t>TIAA SALES MASULIYATI CHEKLANGAN JAMIYAT</t>
  </si>
  <si>
    <t>SULEYMAN SARVAROVICH XALIDOV</t>
  </si>
  <si>
    <t>bank kredit haqida ma'lumot olish</t>
  </si>
  <si>
    <t>bank krediti haqida ma'lumot berildi</t>
  </si>
  <si>
    <t>NMS LEADERS INDUSTRY MASULIYATI CHEKLANGAN JAMIYAT</t>
  </si>
  <si>
    <t>MA’RIFAT SOTIVOLDIYEVNA NURTAYEVA</t>
  </si>
  <si>
    <t>SURXON-DENOV-GAZ MASULIYATI CHEKLANGAN JAMIYAT</t>
  </si>
  <si>
    <t>GO‘ZAL KUMRITDINOVNA KIYAMITDINOVA</t>
  </si>
  <si>
    <t>Korxona faoliyatini rivojlantirish maqsadida 35 000,0 AQSH dollari  miqdorida kredit mablag'lari ajratilishida amaliy yordam so'ragan</t>
  </si>
  <si>
    <t>2026-04-20</t>
  </si>
  <si>
    <t>ASILA YASMINA CHORVALARI MASULIYATI CHEKLANGAN JAMIYAT</t>
  </si>
  <si>
    <t>SEVARA SHOKIROVNA RAXIMOVA</t>
  </si>
  <si>
    <t>2026-05-10</t>
  </si>
  <si>
    <t>BEST POULTRY MAS`ULIYATI CHEKLANGAN JAMIYAT</t>
  </si>
  <si>
    <t>ABDUQODIR ABDUG‘ANI O‘G‘LI ABDUVAXIDOV</t>
  </si>
  <si>
    <t>PERFECT IDEAL MODEL MAS`ULIYATI CHEKLANGAN JAMIYAT</t>
  </si>
  <si>
    <t>O‘KTAMXON NASIRULLA QIZI SULTANOVA</t>
  </si>
  <si>
    <t>IBRAGIMOV JAMOL FAZILOVICH</t>
  </si>
  <si>
    <t>AMANOV ALISHER ERGASHEVICH</t>
  </si>
  <si>
    <t>Biznesga omad krediti bo'yicha ma'lumot olish</t>
  </si>
  <si>
    <t>Biznesga omad krediti bo'yicha ma'lumot berish</t>
  </si>
  <si>
    <t>BEK ZO`R MARKET MAS`ULIYATI CHEKLANGAN JAMIYAT</t>
  </si>
  <si>
    <t>DILFUZA ABBASOVNA ABDULAJANOVA</t>
  </si>
  <si>
    <t>BEGZOD UYLARI MASULIYATI CHEKLANGAN JAMIYAT</t>
  </si>
  <si>
    <t>SAVLAT XUSHVAXTOVICH BERDIYEV</t>
  </si>
  <si>
    <t>"OZOD YURT TO`LQINLARI" MAS'ULIYATI CHEKLANGAN JAMIYAT</t>
  </si>
  <si>
    <t>иш хақи карта очиш</t>
  </si>
  <si>
    <t>VERSAL SHAXODAT STYLE MASULIYATI CHEKLANGAN JAMIYAT</t>
  </si>
  <si>
    <t>SHAXODAT MAVLYANBOY-QIZI MARDANOVA</t>
  </si>
  <si>
    <t>ZAMON ESHIKLARI DOOR OILAVIY KORXONA</t>
  </si>
  <si>
    <t>AZIZXON ALIXONOVICH ZAKIRXODJAYEV</t>
  </si>
  <si>
    <t>Корпаротив карта очиш</t>
  </si>
  <si>
    <t>COTTON CANDY XUSUSIY KORXONA</t>
  </si>
  <si>
    <t>XURSHID CHORIYOROVICH RAJABOV</t>
  </si>
  <si>
    <t>терминал очиш</t>
  </si>
  <si>
    <t>MANSUROV BEHRUZ BOTIR O‘G‘LI</t>
  </si>
  <si>
    <t>MAMAJONOVA SHOXODATXON ABDURAXIMOVNA</t>
  </si>
  <si>
    <t>SHOKIROVA HURINISO RUSTAMJON QIZI</t>
  </si>
  <si>
    <t>ABDULLO ABDURASILOVICH MIRZAYEV</t>
  </si>
  <si>
    <t>ADXAMJON ABDULLAJONOVICH PARPIYEV</t>
  </si>
  <si>
    <t>MALAXATXON TILAVOLDIYEVNA DJABBAROVA</t>
  </si>
  <si>
    <t>MAXMUD OGLI QUVONCHBEK MASULIYATI CHEKLANGAN JAMIYAT</t>
  </si>
  <si>
    <t>MAXMUD BOBOQUL O‘G‘LI TURKMANOV</t>
  </si>
  <si>
    <t>ATABOYEVA DILFUZA QAHAROVNA MASULIYATI CHEKLANGAN JAMIYAT</t>
  </si>
  <si>
    <t>AZIMJON AKRAM O‘G‘LI XOSILOV</t>
  </si>
  <si>
    <t>Aylanma mablag‘larni to‘ldirish maqsadida un sotib olish uchun 430,0 mln.so‘m miqdorida kredit olishga extiyoji mavjudligi yuzasidan murojaat qildi.</t>
  </si>
  <si>
    <t>OPTOM CITY MASULIYATI CHEKLANGAN JAMIYAT</t>
  </si>
  <si>
    <t>FIRDAVS XOLMURODOVICH ISMOILOV</t>
  </si>
  <si>
    <t>Kichik biznes kredit mahsuloti haqida ma'lumot so‘radi</t>
  </si>
  <si>
    <t>Xal etildi</t>
  </si>
  <si>
    <t>AVTOYO`L XIZMAT MARKAZI MASULIYATI CHEKLANGAN JAMIYAT</t>
  </si>
  <si>
    <t>ABRORJON AKROM O‘G‘LI ABDUVAITOV</t>
  </si>
  <si>
    <t>Mijoz Start kredit mahsuloti to'g'risida ma'lumot so'radi</t>
  </si>
  <si>
    <t>TD BELOSAM MASULIYATI CHEKLANGAN JAMIYAT</t>
  </si>
  <si>
    <t>SHERZOD RAXMATULOYEVICH ISMATOV</t>
  </si>
  <si>
    <t>Aylanma mablag‘larni to‘ldirish maqsadida un sotib olish uchun 230,0 mln.so‘m miqdorida kredit olishga extiyoji mavjudligi yuzasidan murojaat qildi.</t>
  </si>
  <si>
    <t>2026-05-13</t>
  </si>
  <si>
    <t>YUSUPOV SHERZAD RUSTAMOVICH</t>
  </si>
  <si>
    <t>MIRSHOD HAMZA O‘G‘LI NASIMOV</t>
  </si>
  <si>
    <t>EMPIRE EXIM BUSINESS GROUP MASULIYATI CHEKLANGAN JAMIYAT</t>
  </si>
  <si>
    <t>MUHAMMAD XXX SALEEM</t>
  </si>
  <si>
    <t xml:space="preserve">Start krediti boyicha </t>
  </si>
  <si>
    <t>PHARM PARTNERSHIP MASULIYATI CHEKLANGAN JAMIYAT</t>
  </si>
  <si>
    <t>ABBOSXO‘JA JO‘RAXO‘JA O‘G‘LI AKBAROV</t>
  </si>
  <si>
    <t>LOR AND STOM MASULIYATI CHEKLANGAN JAMIYAT</t>
  </si>
  <si>
    <t>RAVSHAN ABDURAXIMOVICH SHAISLAMOV</t>
  </si>
  <si>
    <t xml:space="preserve">mahallla loyihasai boyicha </t>
  </si>
  <si>
    <t xml:space="preserve">mahalla loyixhasi boyicha malumot berilid </t>
  </si>
  <si>
    <t>SAODAT ONA POWER ONE XUSUSIY KORXONA</t>
  </si>
  <si>
    <t>IKROM SHONAZAR O‘G‘LI SULTONOV</t>
  </si>
  <si>
    <t>ALFA GRAND 2018 MASULIYATI CHEKLANGAN JAMIYAT</t>
  </si>
  <si>
    <t>UTKIRBEK AKTAMOVICH JUMAYEV</t>
  </si>
  <si>
    <t>"SQB Business online "  кредит махсулоти хисобидан 175,0 млн. сўм кредит олишини сўраб мурожаат қилмоқда.</t>
  </si>
  <si>
    <t>MILLENIUM-METALL MASULIYATI CHEKLANGAN JAMIYAT</t>
  </si>
  <si>
    <t>UCHQUN ISMOILOVICH NOZIMOV</t>
  </si>
  <si>
    <t>"MMB Start" кредит махсулоти хисобидан 130,0 минг.АҚШ доллари микдорда кредит олишини сўраб мурожаат қилмоқда.</t>
  </si>
  <si>
    <t>XAYTEKOV FARXAD ARTIKBAYEVICH</t>
  </si>
  <si>
    <t>ABDUGAFFOR ABDUGANIYEVICH AXUNDJANOV</t>
  </si>
  <si>
    <t>ALJANOVA DAMETKEN KADRESHOVNA</t>
  </si>
  <si>
    <t>PARAXATOVA LALA URAZBAEVNA</t>
  </si>
  <si>
    <t>NURSHAD CHINE MASULIYATI CHEKLANGAN JAMIYAT</t>
  </si>
  <si>
    <t>ABDULLA USMANOVICH AVAZOV</t>
  </si>
  <si>
    <t>Korxona faoliyatini rivojlantirish maqsadida 28 300,0 AQSh dollari miqdorida kredit mablag'lari ajratilishida amaliy yordam so'ragan</t>
  </si>
  <si>
    <t>MYU LIDER-TADBIRKOR MASULIYATI CHEKLANGAN JAMIYAT</t>
  </si>
  <si>
    <t>SHERKUL QULSAXAT O‘G‘LI BOZOROV</t>
  </si>
  <si>
    <t>CHAKKA SHOLIKOR TECHNO PARK MASULIYATI CHEKLANGAN JAMIYAT</t>
  </si>
  <si>
    <t>BEXZOD BAXTIYOROVICH KARIMOV</t>
  </si>
  <si>
    <t>SALAYEVA FAZILAT MASH’ALOVNA</t>
  </si>
  <si>
    <t>G‘OYBULLAYEV JAVOHIR SHAVKAT O‘G‘LI</t>
  </si>
  <si>
    <t>Mahalla tadbirkori 23</t>
  </si>
  <si>
    <t>2026-05-14</t>
  </si>
  <si>
    <t>ABDURAZZAKOVA DILNOZA A’ZAMOVNA</t>
  </si>
  <si>
    <t>mol mulk garov asosida mikrokredit 150</t>
  </si>
  <si>
    <t>HALAL-MARKET-GROUP MASULIYATI CHEKLANGAN JAMIYAT</t>
  </si>
  <si>
    <t>SANAT ULMASOVICH DJALOLOV</t>
  </si>
  <si>
    <t xml:space="preserve">Aylanma mablag'larni to'ldirish maqsadida sut va kalbasa mahsulotlari sotib olish uchun 100,0 mln. so'm miqdorida kredit olishga extiyoji mavjudligi yuzasidan murojaat qildi </t>
  </si>
  <si>
    <t>ROMANOV DIYORBEK KAMILJONOVICH</t>
  </si>
  <si>
    <t>Ишсиз булганлиги сабабли банк томонидан имтиёзли кредит ажратишни сураган</t>
  </si>
  <si>
    <t>HIRA BAXOLASH GROUP MAS`ULIYATI CHEKLANGAN JAMIYAT</t>
  </si>
  <si>
    <t>RAXMONBERGEN SUYNDIKOVICH KUTLIMURATOV</t>
  </si>
  <si>
    <t>DJUMANOV PARAXAT ATADJANOVICH</t>
  </si>
  <si>
    <t>Кредит олиш истагини билдирган</t>
  </si>
  <si>
    <t>JUMANOV MAXSET ALLANIYAZOVICH</t>
  </si>
  <si>
    <t>AVEZOV GURBANMIRAT GALPAKOVICH</t>
  </si>
  <si>
    <t>JAHON CONTROL SYSTEMS OILAVIY KORXONA</t>
  </si>
  <si>
    <t>JAHONGIR ISROIL O‘G‘LI XOLIQOV</t>
  </si>
  <si>
    <t>Aylanma mablag‘larini to‘ldirish maqsadida xom-ashyo mahsulotlari sotib olish uchun 60,0 mln.so‘m miqdorida kredit olishga extiyoji mavjudligi yuzasidan murojaat qildi.</t>
  </si>
  <si>
    <t>Aylanma mablag‘larni to‘ldirish maqsadida suyultirilgan gaz  sotib olish uchun 25,0 mln.so‘m miqdorida kredit olishga extiyoji mavjudligi yuzasidan murojaat qildi.</t>
  </si>
  <si>
    <t>2026-05-15</t>
  </si>
  <si>
    <t>DENOV SHINA MONTAJ MASULIYATI CHEKLANGAN JAMIYAT</t>
  </si>
  <si>
    <t>INOMJON ZIYORATOVICH ZIKIROV</t>
  </si>
  <si>
    <t>MAHMUD OTA FAYZ BARAKA XUSUSIY KORXONA</t>
  </si>
  <si>
    <t>DILMUROT MAXMUDOVICH PARDAYEV</t>
  </si>
  <si>
    <t>Korxona faoliyatini rivojlantirish maqsadida 82,5 mln. so'm  miqdorida kredit mablag'lari ajratilishida amaliy yordam so'ragan</t>
  </si>
  <si>
    <t>KARIMOV ULUG‘BEK RUSTAMOVICH</t>
  </si>
  <si>
    <t>QUWANISH STROY MASULIYATI CHEKLANGAN JAMIYAT</t>
  </si>
  <si>
    <t>KUANÍSHBAY MAXSETBAEVICH MATENOV</t>
  </si>
  <si>
    <t>ANVARBEK-FAYIZ MASULIYATI CHEKLANGAN JAMIYAT</t>
  </si>
  <si>
    <t>ANVAR SEROJOVICH KULMATOV</t>
  </si>
  <si>
    <t>NASIROV IXLASBEK JALGASBAYEVICH</t>
  </si>
  <si>
    <t>NOSIROV BUVOXON NOSIRXON O‘G‘LI</t>
  </si>
  <si>
    <t>SUVANOVA RAYXONA SANJAR QIZI</t>
  </si>
  <si>
    <t xml:space="preserve">	Фаолиятини ривожлантириш максадида кредит олиш</t>
  </si>
  <si>
    <t>XUSNIDDIN MUXIDDINOVICH MUXIDDINOV</t>
  </si>
  <si>
    <t>KARLÍBAEV TOKTARBAY JOLDASBAEVICH</t>
  </si>
  <si>
    <t>BUKHARA PORTLAND CEMENT MASULIYATI CHEKLANGAN JAMIYAT</t>
  </si>
  <si>
    <t>NE’MAT ZARIFOVICH AMINOV</t>
  </si>
  <si>
    <t>Ishlab chiqarish faoliyatini rivojlantirish maqsadida 100,00 mln.so'm miqdorida kredit ajratishda amaliy yordab berish</t>
  </si>
  <si>
    <t>LEO BROK SERVICE PLUS MASULIYATI CHEKLANGAN JAMIYAT</t>
  </si>
  <si>
    <t>ABDUVOSID VOHID O‘G‘LI PO‘LOTOV</t>
  </si>
  <si>
    <t>Ulgurji savdo faoliyatini (qurilish va santexnika) rivojlantirish maqsadida 120,00 mln.so'm miqdorida kredit ajratishda amaliy yordab berish</t>
  </si>
  <si>
    <t>2026-04-26</t>
  </si>
  <si>
    <t>OTABAYEVA IRODA ABDULBORI QIZI</t>
  </si>
  <si>
    <t>MMB YaTT hamroh dasturi (Asosiy vositalar) doirasida100 million so’m kredit olish</t>
  </si>
  <si>
    <t>AL DAHBED MAS`ULIYATI CHEKLANGAN JAMIYAT</t>
  </si>
  <si>
    <t>ISMOIL XUSENOVICH ESHMURODOV</t>
  </si>
  <si>
    <t>Aylanma mablag‘larni to‘ldirish uchun 280,0 mln.so‘m miqdorida kredit olishga extiyoji mavjudligi yuzasidan murojaat qildi.</t>
  </si>
  <si>
    <t>2026-05-16</t>
  </si>
  <si>
    <t>QURBONOVA DILNOZA YOQUBJONOVNA</t>
  </si>
  <si>
    <t>SHOIRA-SHOXISTA FAYZ MASULIYATI CHEKLANGAN JAMIYAT</t>
  </si>
  <si>
    <t>ZOKIR ISMOILOVICH ABDIYEV</t>
  </si>
  <si>
    <t>Корхона эхтиежи учун корпаратив карта очиш</t>
  </si>
  <si>
    <t>MIRKOMIL QURILISH DUNYOSI XUSUSIY KORXONA</t>
  </si>
  <si>
    <t>SARDOR VASITJANOVICH KAMILOV</t>
  </si>
  <si>
    <t>KOSHMURATOVA TAZAGUL BAYRAMOVNA</t>
  </si>
  <si>
    <t>Кредит сурамоқда</t>
  </si>
  <si>
    <t>CHARMS KLAB MASULIYATI CHEKLANGAN JAMIYAT</t>
  </si>
  <si>
    <t>DIYORAXON ABDUKAMOL QIZI TURG‘UNOVA</t>
  </si>
  <si>
    <t>GENEROUS VALLEY TRADING MASULIYATI CHEKLANGAN JAMIYAT</t>
  </si>
  <si>
    <t>ABDULLAXODJA FATXULLAYEVICH ABDURAZAKOV</t>
  </si>
  <si>
    <t>BAHOR GULSHANOY FARM MASULIYATI CHEKLANGAN JAMIYAT</t>
  </si>
  <si>
    <t>JO‘RABEK ODILOVICH BAXRONOV</t>
  </si>
  <si>
    <t>SOF KELAJAK MASULIYATI CHEKLANGAN JAMIYAT</t>
  </si>
  <si>
    <t>MUSHTARIYBONU UMIDJON QIZI MO‘SINJONOVA</t>
  </si>
  <si>
    <t>ISAQOVA NIGORAXON MANIYOZJON QIZI</t>
  </si>
  <si>
    <t>ERGASHEV MAXAMMADALI JAXBARALIYEVICH</t>
  </si>
  <si>
    <t>IMOMBERDIYEV XOLIQBERDI TURSUNMUXAMMAD-O‘G‘LI</t>
  </si>
  <si>
    <t>кредит ажратилди</t>
  </si>
  <si>
    <t>MAXMUDOVA MAHLIYO BAXTIYAROVNA</t>
  </si>
  <si>
    <t>Mulk Ipoteka krediti 435,2</t>
  </si>
  <si>
    <t>2026-05-17</t>
  </si>
  <si>
    <t>KAYUMOV JALILJAN MIRSHARIFOVICH</t>
  </si>
  <si>
    <t>Uzavto Imkon o`z-o`zini band qilish orqali avtokredit 72 336 750</t>
  </si>
  <si>
    <t>2026-04-27</t>
  </si>
  <si>
    <t>SADULLAYEV ERKIN VOHID OGLI MASULIYATI CHEKLANGAN JAMIYAT</t>
  </si>
  <si>
    <t>ERKIN VOXID O‘G‘LI SADULLAYEV</t>
  </si>
  <si>
    <t>ESHMURODOVA E’ZOZA OYBEK QIZI</t>
  </si>
  <si>
    <t>SANJAR XOLLIYEV MASULIYATI CHEKLANGAN JAMIYAT</t>
  </si>
  <si>
    <t>ZARNIGOR JUMANAZAR QIZI QODIROVA</t>
  </si>
  <si>
    <t>TIRKACHEV JAXONGIR QOSIMOVICH</t>
  </si>
  <si>
    <t>Чорвачилик фаолиятини ривожлантириш учун кредит ажратиш</t>
  </si>
  <si>
    <t>STRONG FAMILY WATER MASULIYATI CHEKLANGAN JAMIYAT</t>
  </si>
  <si>
    <t>G‘IYOS OBOD O‘G‘LI OTAJONOV</t>
  </si>
  <si>
    <t>SOBIR AVTO TRANS MASULIYATI CHEKLANGAN JAMIYAT</t>
  </si>
  <si>
    <t>SOBIR XURAMOVICH PUTAKOV</t>
  </si>
  <si>
    <t>Jamiyat faoliyatini rivojlantirish uchun maqsadsiz 42 ming dollor miqdorida kredit mablag'lari ajratilishida amaliy yordam berish</t>
  </si>
  <si>
    <t>"B-GROUP INSTALLMENT" MAS'ULIYATI CHEKLANGAN JAMIYAT</t>
  </si>
  <si>
    <t>ZAYNUTDINOV XASAN ZIYAVUTDINOVICH</t>
  </si>
  <si>
    <t>мақсадсиз кредит олиш</t>
  </si>
  <si>
    <t>AKLIS KAFOLAT MASULIYATI CHEKLANGAN JAMIYAT</t>
  </si>
  <si>
    <t>SHODI ABDURAXIMOVICH ABROROV</t>
  </si>
  <si>
    <t>Jamiyat faoliyatini rivojlantirish uchun PQ-312-songa asosan 100 mln so'm miqdorida kredit mablag'lari ajratilishida amaliy yordam berish</t>
  </si>
  <si>
    <t>SHUXRAT-G`AYRAT-QUVONCH-SAVDO MASULIYATI CHEKLANGAN JAMIYAT</t>
  </si>
  <si>
    <t>XOLMAT BURIBOYEVICH MAKSUDOV</t>
  </si>
  <si>
    <t>Aйланма маблағларини тўлдириш учун онлайн максадсиз кредит олиш</t>
  </si>
  <si>
    <t>OBIDJONOV SHOXRUXBEK SHERZODBEKOVICH</t>
  </si>
  <si>
    <t>Kredit olioshda amaliyyordam so'radi</t>
  </si>
  <si>
    <t>RAVNAQ QURILISH LOGISTIK TRANS MASULIYATI CHEKLANGAN JAMIYAT</t>
  </si>
  <si>
    <t>NODIRBEK AZIMOVICH MIRZOYEV</t>
  </si>
  <si>
    <t>Yuk tashish xizmati faoliyatini rivojlantirish maqsadida 323,00 ming AQSh dollari miqdorida kredit ajratishda amaliy yordam berish</t>
  </si>
  <si>
    <t>YO‘LDOSHEV KOZIMJON FARXODJON O‘G‘LI</t>
  </si>
  <si>
    <t>2026-05-20</t>
  </si>
  <si>
    <t>ALISHEROV MUXAMMADALI NODIRBEK O‘G‘LI</t>
  </si>
  <si>
    <t>XALIMOV BAXTIYOR NURIDDINOVICH</t>
  </si>
  <si>
    <t>JAMSHIDBEK ABDUMUROD O‘G‘LI NO‘’MANOV</t>
  </si>
  <si>
    <t>COMPLEKS-STAR XUSUSIY KORXONA</t>
  </si>
  <si>
    <t>NODIRBEK RUSTAMOVICH TURAYEV</t>
  </si>
  <si>
    <t>ABDURAXMONOV SHOHRUH SHERMAMAT O‘G‘LI</t>
  </si>
  <si>
    <t>Yangi uyga ipoteka 2 246,5</t>
  </si>
  <si>
    <t>2026-05-21</t>
  </si>
  <si>
    <t>IGAMBERDIYEV DILSHOD MUXAMMADIYEVICH</t>
  </si>
  <si>
    <t>Hamkor ipoteka 263,8</t>
  </si>
  <si>
    <t>HAMIDULLO KAMOL FARM MASULIYATI CHEKLANGAN JAMIYAT</t>
  </si>
  <si>
    <t>ASKARJON XAMIDULLAYEVICH KAMOLOV</t>
  </si>
  <si>
    <t>"MMB Start" кредит махсулоти хисобидан 110,0 минг.АҚШ доллари микдорда кредит олишини сўраб мурожаат қилмоқда.</t>
  </si>
  <si>
    <t>BURXON TARAQQIYOT OILAVIY KORXONA</t>
  </si>
  <si>
    <t>GULRUXSOR XAMROKULOVNA TURSUNOVA</t>
  </si>
  <si>
    <t>Korxona faoliyatini rivojlantirish maqsadida 41,0 mln. so'm miqdorida kredit mablag'lari ajratilishida amaliy yordam so'ragan</t>
  </si>
  <si>
    <t>KONIMEX GIPS MASULIYATI CHEKLANGAN JAMIYAT</t>
  </si>
  <si>
    <t>LAZIZA IBROHIM QIZI IBROHIMOVA</t>
  </si>
  <si>
    <t>Bankdan olgan kreditini to`lov muddatini uzaytirish (prolangasiya) bo`yicha amaliy yordam so`rab qilgan murojaat qilgan.</t>
  </si>
  <si>
    <t>Кредит муддатини узайтириш</t>
  </si>
  <si>
    <t>XUSANBEK ASOMBEK BINOKOR XUSUSIY KORXONA</t>
  </si>
  <si>
    <t>BAXTIYOR JUMANAZAROVICH NORBAYEV</t>
  </si>
  <si>
    <t>Korxona faoliyatini rivojlantirish maqsadida 870,0 mln. so'm miqdorida kredit mablag'lari ajratilishida amaliy yordam so'ragan</t>
  </si>
  <si>
    <t>SHOKIR-G STROY HOUSE MASULIYATI CHEKLANGAN JAMIYAT</t>
  </si>
  <si>
    <t>SHUXRAT SHAKIROVICH GULYAMOV</t>
  </si>
  <si>
    <t>Гаровга қуйилган мулкини таъқиқдан чиқаришда амалий ёрдам сўраб мурожаат қилган</t>
  </si>
  <si>
    <t>Гаровдан чиқариш</t>
  </si>
  <si>
    <t>GLOBUS NAVOIY MASULIYATI CHEKLANGAN JAMIYAT</t>
  </si>
  <si>
    <t>GULSHAN KOMILOVNA NARZIYEVA</t>
  </si>
  <si>
    <t>"MMB Start" кредит махсулоти хисобидан 8,2 минг.АҚШ доллари микдорда кредит олишини сўраб мурожаат қилмоқда.</t>
  </si>
  <si>
    <t>KONIMEX GIPS PRODUCT MASULIYATI CHEKLANGAN JAMIYAT</t>
  </si>
  <si>
    <t>KARIMOVA MALOXATXON G‘OFURJON QIZI</t>
  </si>
  <si>
    <t>2026-05-22</t>
  </si>
  <si>
    <t>KARIMOV SHUKIRILLO DILSHODBEK O‘G‘LI</t>
  </si>
  <si>
    <t>ASL CAFE MASULIYATI CHEKLANGAN JAMIYAT</t>
  </si>
  <si>
    <t>NODIRJON RAXMATJONOVICH USMONOV</t>
  </si>
  <si>
    <t>CHINARA BIZNES KREDIT LOMBARD MASULIYATI CHEKLANGAN JAMIYAT XORIJIY KORXONA</t>
  </si>
  <si>
    <t>OYBEK RASULJONOVICH XALIKOV</t>
  </si>
  <si>
    <t>MUSTAQIM AVVAL MASULIYATI CHEKLANGAN JAMIYAT</t>
  </si>
  <si>
    <t>MUSTAQIM XAYDARALI O‘G‘LI KOMILOV</t>
  </si>
  <si>
    <t>MIRAXMATOV IQBOLJON ISMONALIYEVICH</t>
  </si>
  <si>
    <t>MASHXUR GOLD 707 MASULIYATI CHEKLANGAN JAMIYAT</t>
  </si>
  <si>
    <t>AXRORJON ADXAMOVICH MIRXOLOV</t>
  </si>
  <si>
    <t>YUSUPJONOV DOSTONBEK RUSTAMJON O‘G‘LI</t>
  </si>
  <si>
    <t>UMID SEVARA OILAVIY KORXONA</t>
  </si>
  <si>
    <t>UMIDJON AKMALJONOVICH IKROMOV</t>
  </si>
  <si>
    <t>LOGISTICS OVER MAX SERVICE MASULIYATI CHEKLANGAN JAMIYAT</t>
  </si>
  <si>
    <t>BEXZOD EGAMBERDIYEVICH SAYTAXUNOV</t>
  </si>
  <si>
    <t>2026-05-23</t>
  </si>
  <si>
    <t>YOQUBJONOVA RAYYONAXON TURSUNBOY QIZI</t>
  </si>
  <si>
    <t>PARPIYEV TURSUNBOY XOJIYEVICH</t>
  </si>
  <si>
    <t>QO‘CHQOROV NODIRBEK SOBIROVICH</t>
  </si>
  <si>
    <t>Sutchilik faoliyatini rivojlantirish maqsadida chorva mollari olish uchun 100,00 mln.so'm miqdorida kredit ajratishda amaliy yordam berish</t>
  </si>
  <si>
    <t>XOLBEKOVA MAFTUNA ULUG‘BEK QIZI</t>
  </si>
  <si>
    <t>Yangi uyga ipoteka 2 363 834</t>
  </si>
  <si>
    <t>2026-05-24</t>
  </si>
  <si>
    <t>MANSUROV ELSUR SHAVKAT O‘G‘LI</t>
  </si>
  <si>
    <t>Uzavto Imkon o`z-o`zini band qilish orqali avtokredit 57,8</t>
  </si>
  <si>
    <t>REJEMETOV UKTAM ERGASHEVICH</t>
  </si>
  <si>
    <t>KARIMKULOV NURIS SAYDUMAROVICH</t>
  </si>
  <si>
    <t>BEKNIYAZOVA ZIYADAGUL DALEKEEVNA</t>
  </si>
  <si>
    <t>TURDÍBAEVA ULBOLSÍN MAXSETBAEVNA</t>
  </si>
  <si>
    <r>
      <t>"Ўзсаноатқурилишбанк" АТБ томонидан 2026 йилда "Уйчи тажрибаси" асосида ўтказилган учрашувларда кўтарилган масалалар (</t>
    </r>
    <r>
      <rPr>
        <b/>
        <sz val="18"/>
        <color rgb="FFC00000"/>
        <rFont val="Calibri"/>
        <family val="2"/>
        <charset val="204"/>
        <scheme val="minor"/>
      </rPr>
      <t>муддати яқин Мурожаатлар</t>
    </r>
    <r>
      <rPr>
        <b/>
        <sz val="18"/>
        <color theme="1"/>
        <rFont val="Calibri"/>
        <family val="2"/>
        <charset val="204"/>
        <scheme val="minor"/>
      </rPr>
      <t>) тўғрисида 
МАЪЛУМОТ</t>
    </r>
  </si>
  <si>
    <t>2026-05-11</t>
  </si>
  <si>
    <t>FERGANA GLOBAL TEXTILE MASULIYATI CHEKLANGAN JAMIYAT</t>
  </si>
  <si>
    <t>MUMINJON MAXAMATOVICH RAZAKOV</t>
  </si>
  <si>
    <t>korxona faoliyatini rivojlantirish maqsadida 42 ming dollor miqdorida kredit mablag'lari ajratilishida amaliy yordam berish</t>
  </si>
  <si>
    <t>2026-05-31</t>
  </si>
  <si>
    <t>MADINA AMINA FOOD MASULIYATI CHEKLANGAN JAMIYAT</t>
  </si>
  <si>
    <t>MUXLISA UMIDJON QIZI SOY</t>
  </si>
  <si>
    <t>Xisob raqam ochish</t>
  </si>
  <si>
    <t>SAFO - NUR MASULIYATI CHEKLANGAN JAMIYAT</t>
  </si>
  <si>
    <t>INOMJON ABDURAQIBOVICH XAKIMOV</t>
  </si>
  <si>
    <t>PUDNAM NUR MASULIYATI CHEKLANGAN JAMIYAT</t>
  </si>
  <si>
    <t>ADXAM SAYDAXMEDOVICH IRMANOV</t>
  </si>
  <si>
    <t>SHUXRATOV DILMURODJON SHAVKATJON O‘G‘LI</t>
  </si>
  <si>
    <t>AXMEDOVA DILNOZA MUXTAROVNA</t>
  </si>
  <si>
    <t>MBM STOMATOLOGIYA KLINIKASI MAS`ULIYATI CHEKLANGAN JAMIYAT</t>
  </si>
  <si>
    <t>OYBEK BAXTIYOROVICH MANSUROV</t>
  </si>
  <si>
    <t>QO`QON METAN GAZ MASULIYATI CHEKLANGAN JAMIYAT</t>
  </si>
  <si>
    <t>SHUXRAT BAXTIYOROVICH AXMEDOV</t>
  </si>
  <si>
    <t>CRYSTAL INVEST PLAST GROUP OILAVIY KORXONA</t>
  </si>
  <si>
    <t>OLIM ODILOVICH UMMATOV</t>
  </si>
  <si>
    <t>ASIA-DECOR MASULIYATI CHEKLANGAN JAMIYAT</t>
  </si>
  <si>
    <t>AZIZ RUSTAMJONOVICH EGAMBERDIYEV</t>
  </si>
  <si>
    <t>MAHSUM MASULIYATI CHEKLANGAN JAMIYAT</t>
  </si>
  <si>
    <t>KAMOL IBRAGIMOVICH TAGAYEV</t>
  </si>
  <si>
    <t>HAZORASP SAZANCHIK MILLIY TAOMLARI MASULIYATI CHEKLANGAN JAMIYAT</t>
  </si>
  <si>
    <t>UMIDJON AMINBOYEVICH RADJABOV</t>
  </si>
  <si>
    <t>Айланма маблагни тулдириш учун кредит маблаги олиш</t>
  </si>
  <si>
    <t>URGANCH RANCH TEXNOLOGIYA UNIVERSITETI MASULIYATI CHEKLANGAN JAMIYAT</t>
  </si>
  <si>
    <t>JUR’ATBEK ATAVAYEVICH ATAJONOV</t>
  </si>
  <si>
    <t>Фаолиятини кенгайтириш ва хизмат кўрсатиш фаолиятини кенгайтириш учун кредит ажратишни сўраган</t>
  </si>
  <si>
    <t>JURABOYEVA ODINAXON SOLIJON QIZI</t>
  </si>
  <si>
    <t>2026-06-03</t>
  </si>
  <si>
    <t>ABDUMALIKOV ABDULAZIZ SHERZODBEK O‘G‘LI</t>
  </si>
  <si>
    <t>SHERIPBAYEV RASUL PAXRADDIN O‘G‘LI</t>
  </si>
  <si>
    <t>MUXANOV BEGENCH JAPPARBERDI ULI</t>
  </si>
  <si>
    <t>SULTAMURATOVA GULZIRA BAZARBAYEVNA</t>
  </si>
  <si>
    <t>MATSAPAYEV MAMBATGOFUR KALIMBETOVICH</t>
  </si>
  <si>
    <t>Пластик карта очиш</t>
  </si>
  <si>
    <t>KUATBAYEV POLAT KUATBAYEVICH</t>
  </si>
  <si>
    <t>AMINOV TEMUR KAXRAMON O‘G‘LI</t>
  </si>
  <si>
    <t>Ish haqi karta ochib berish</t>
  </si>
  <si>
    <t>BABATAYEV KAXRAMON TADJIBAYEVICH</t>
  </si>
  <si>
    <t>Mikroqarz olish</t>
  </si>
  <si>
    <t>Kredit chiqarib berish</t>
  </si>
  <si>
    <t>ISMAYLOV UKTAM ABDUMUTALINOVICH</t>
  </si>
  <si>
    <t>MARIYA-FRUITS MASULIYATI CHEKLANGAN JAMIYAT</t>
  </si>
  <si>
    <t>UMAR TURSUNOVICH XODJAYEV</t>
  </si>
  <si>
    <t>Start krediti haqida malumot</t>
  </si>
  <si>
    <t>Start krediti haqida malumot berish</t>
  </si>
  <si>
    <t>tadbirkorlikni rivojlantirish maqsadida Kichik biznes maqsadsiz kredit mahsuloti bo'yicha ma'lumot so'radi</t>
  </si>
  <si>
    <t>Kichik biznes krediti haqida ma'lumot berildi</t>
  </si>
  <si>
    <t>MEMOR-SAVDO MASULIYATI CHEKLANGAN JAMIYAT</t>
  </si>
  <si>
    <t>KOMILJON KASIMOVICH UMAROV</t>
  </si>
  <si>
    <t>tadbirkorlikni rivojlantirish maqsadida Kichik Biznes maqsadsiz kredit mahsuloti bo’yicha ma’lumot so’radi</t>
  </si>
  <si>
    <t>GAMIY-DORI MASULIYATI CHEKLANGAN JAMIYAT</t>
  </si>
  <si>
    <t>MASUDA XXX XAMIDULLAYEVA</t>
  </si>
  <si>
    <t>SHINA-AGENTLIGI MASULIYATI CHEKLANGAN JAMIYAT</t>
  </si>
  <si>
    <t>XIKMAT NIGMATOVICH RAXIMOV</t>
  </si>
  <si>
    <t>tadbirkorlikni rivojlantirish maqsadida Mahalla loyiha asosiy vosita kredit mahsuloti bo’yicha ma’lumot so’radi</t>
  </si>
  <si>
    <t>SHAMINOV ELBEK OBIDJON O‘G‘LI</t>
  </si>
  <si>
    <t>HUMO karta ochish istagini bildirgan</t>
  </si>
  <si>
    <t>HUMO karta ochish istagini berildi</t>
  </si>
  <si>
    <t>CHORIYEV G‘OLIB RUZIMUROT O‘G‘LI</t>
  </si>
  <si>
    <t>Maqsadsiz kredit olish istagini bildirdi</t>
  </si>
  <si>
    <t>Maqsadsiz kredit ajratildi</t>
  </si>
  <si>
    <t>NUR AZIZON OPTOM MASULIYATI CHEKLANGAN JAMIYAT</t>
  </si>
  <si>
    <t>QAMARIDDIN SHOKIR O‘G‘LI ABRIYEV</t>
  </si>
  <si>
    <t>Aylanma mablag‘larni to‘ldirish maqsadida Oziq-ovqat mahsulotlar sotib olish uchun 130,0 mln.so‘m miqdorida kredit olishga extiyoji mavjudligi yuzasidan murojaat qildi.</t>
  </si>
  <si>
    <t>2026-06-04</t>
  </si>
  <si>
    <t>BEKMIRZAYEVA SHAHLO AKROM QIZI</t>
  </si>
  <si>
    <t>Mikroqarz kredit olish istagini bildirdi</t>
  </si>
  <si>
    <t>Mikroqarz kredit ajratildi</t>
  </si>
  <si>
    <t>KUDRATOVA MUKARAM ERKINOVNA</t>
  </si>
  <si>
    <t>ipoteka kredit mahsuloti asosida kredit olish istagini bildirdi</t>
  </si>
  <si>
    <t>ipoteka kredit mahsuloti asosida kredit ajratildi</t>
  </si>
  <si>
    <t>ISTANBUL GLOBAL INSHAAT MASULIYATI CHEKLANGAN JAMIYAT</t>
  </si>
  <si>
    <t>OTABEK BAZARBAYEVICH KENJAYEV</t>
  </si>
  <si>
    <t>EDISON ONE MAS`ULIYATI CHEKLANGAN JAMIYAT</t>
  </si>
  <si>
    <t>BAXODIR MAXMUDOVICH MAXAMATOV</t>
  </si>
  <si>
    <t>UMURZAKOVA ISATBUVI MIRZAXMEDOVNA</t>
  </si>
  <si>
    <t>Kredit rasmiylashtirish</t>
  </si>
  <si>
    <t>G‘AFUROV MA’MUR ISMOIL O‘G‘LI</t>
  </si>
  <si>
    <t>Кичик бизнес кредити тўғрисида маълумот олиш</t>
  </si>
  <si>
    <t>Кичик бизнес кредити тўғрисида маълумот бериш</t>
  </si>
  <si>
    <t>KURBANOV RUSTAM DAVLATMUROD O‘G‘LI</t>
  </si>
  <si>
    <t>Старт киредити бўйича маълумот олиш</t>
  </si>
  <si>
    <t>Старт киредити бўйича маълумот бериш</t>
  </si>
  <si>
    <t>GULMURODOV BEKMUROD GULMUROD O‘G‘LI</t>
  </si>
  <si>
    <t>ABDIYEVA MARHABO HALIM QIZI</t>
  </si>
  <si>
    <t>Jamiyat extiyoji uchun (maqsadsiz) 300,0 mln.so‘m miqdorida kredit olishga extiyoji mavjudligi yuzasidan murojaat qildi.</t>
  </si>
  <si>
    <t>2026-06-05</t>
  </si>
  <si>
    <t>NANO HAIR MASULIYATI CHEKLANGAN JAMIYAT</t>
  </si>
  <si>
    <t>FOTIMA VAXIDOVNA AZIMOVA</t>
  </si>
  <si>
    <t>Tezkor+ kredit bo'yicha ma'lumot olish</t>
  </si>
  <si>
    <t>Tezkor+ kredit bo'yicha ma'lumot berish</t>
  </si>
  <si>
    <t>RIGTECH MASULIYATI CHEKLANGAN JAMIYAT</t>
  </si>
  <si>
    <t>ALEKSEY AYRATOVICH VALEYEV</t>
  </si>
  <si>
    <t>Depozitlar bo'yicha ma'lumot olish</t>
  </si>
  <si>
    <t>Depozitlar bo'yicha ma'lumot berish</t>
  </si>
  <si>
    <t>TBR BROKER MASULIYATI CHEKLANGAN JAMIYAT</t>
  </si>
  <si>
    <t>NODIR RAVSHAN O‘G‘LI BAXRAMOV</t>
  </si>
  <si>
    <t>Start krediti bo'yicha ma'lumot olish</t>
  </si>
  <si>
    <t>Start krediti bo'yicha ma'lumot berish</t>
  </si>
  <si>
    <t>GAZLI MAGISTRAL QURILISH MASULIYATI CHEKLANGAN JAMIYAT</t>
  </si>
  <si>
    <t>ELYOR IKROMOVICH BAFOYEV</t>
  </si>
  <si>
    <t>кредит</t>
  </si>
  <si>
    <t>NOR-TIBBIYOT XUSUSIY KORXONA</t>
  </si>
  <si>
    <t>NORIM MUMINOVICH RUSTAMOV</t>
  </si>
  <si>
    <t>XUDOYAROV VALI SIYAPAROVICH</t>
  </si>
  <si>
    <t>Фаолиятини ривожлантириш учун кредит ажратиш</t>
  </si>
  <si>
    <t>ALDASHEVA KALAMKAS BATÍRXANOVNA</t>
  </si>
  <si>
    <t>AYANKULOVA ZAXIDA MASHANOVNA</t>
  </si>
  <si>
    <t>EKO-GEO PRO MASULIYATI CHEKLANGAN JAMIYAT</t>
  </si>
  <si>
    <t>JAMSHIDDIN SALAXITDINOVICH PARPIYEV</t>
  </si>
  <si>
    <t>UTEMISOVA KURALAY KOJAMURATOVNA</t>
  </si>
  <si>
    <t>ABDULLAYEV ILXOM YERKINBAY UG‘LI</t>
  </si>
  <si>
    <t>SHARQ NEW TEXTIL MASULIYATI CHEKLANGAN JAMIYAT</t>
  </si>
  <si>
    <t>XAZRATALI ALISHER O‘G‘LI USMONALIYEV</t>
  </si>
  <si>
    <t>“Inshoat Engineer” MChJ</t>
  </si>
  <si>
    <t>AXMEDOV DILMUROD ESHTEMIROVICH</t>
  </si>
  <si>
    <t>2026-06-06</t>
  </si>
  <si>
    <t>"A L L E G R O DEVELOP PROJECT"</t>
  </si>
  <si>
    <t>NISHONBOYEV FURKAT KARIMOVICH</t>
  </si>
  <si>
    <t>Karporativ kartalar</t>
  </si>
  <si>
    <t>"LIVI MACHINERY INTERNATIONAL"</t>
  </si>
  <si>
    <t>SHARIPOV UMEDJON TOXIROVICH</t>
  </si>
  <si>
    <t>Mikro biznes mahsuloti</t>
  </si>
  <si>
    <t>XORROT FISH MCHJ</t>
  </si>
  <si>
    <t>ISKANDAROV BEHZOD ERKIN O‘G‘LI</t>
  </si>
  <si>
    <t>Kredit olish uchun .</t>
  </si>
  <si>
    <t>TAXI LAND MCHJ</t>
  </si>
  <si>
    <t>RUSTAMOV SANJAR SERGEY O‘G‘LI</t>
  </si>
  <si>
    <t>Xal etildi .</t>
  </si>
  <si>
    <t>AYRONA MCHJ</t>
  </si>
  <si>
    <t>MANSUROV NURILLA ISRAILOVICH</t>
  </si>
  <si>
    <t>KREDIT OLISH UCHUN.</t>
  </si>
  <si>
    <t>MAXPRO GAZ MCHJ</t>
  </si>
  <si>
    <t>ISRAILOV MIRAZIZ MIRVALIYEVICH</t>
  </si>
  <si>
    <t>DALER PHARM MCHJ</t>
  </si>
  <si>
    <t>TURAKULOV DALER SAMEJONOVICH</t>
  </si>
  <si>
    <t>Дебит оборот 0,05% хамда Хумо янги версиядаги терминал билан таъминллашда амалий ёрдам сўраган</t>
  </si>
  <si>
    <t>Дебит оборот 0,05% га тушириш хамда Хумо янги версиядаги терминал билан таъминллаш</t>
  </si>
  <si>
    <t>ООО "BIOPHARM TRADE"</t>
  </si>
  <si>
    <t>RAXIMOV ABBOS BOYSOAT O`G`LI</t>
  </si>
  <si>
    <t>Korxona faoliyatini rivojlantirish maqsadida imtiyozli garovsiz mablag'lari ajratilishida amaliy yordam so'ragan</t>
  </si>
  <si>
    <t>+</t>
  </si>
  <si>
    <t>ALISHER SERFAYZ 888 MCHJ</t>
  </si>
  <si>
    <t>RAVON MOTO PLUS XK</t>
  </si>
  <si>
    <t>BEGIMOVA NURILA SADIBEKOVNA</t>
  </si>
  <si>
    <t>kredit rasmiylashtirish</t>
  </si>
  <si>
    <t>ZIYAYEV MADAMINJAN ABDURAXIMOVICH</t>
  </si>
  <si>
    <t>XUDOYQULOVA DILAFRUZ MAMARAIMOVNA</t>
  </si>
  <si>
    <t>Kredir</t>
  </si>
  <si>
    <t>TOG'AYEV XAYRIDDIN ABDUAZIM O'G'LI</t>
  </si>
  <si>
    <t>uy joy uchun kredit ajratishda yordam berish</t>
  </si>
  <si>
    <t>+998978264930</t>
  </si>
  <si>
    <t>Кредит ажратилмокда</t>
  </si>
  <si>
    <t>+998905602589</t>
  </si>
  <si>
    <t>+998975975346</t>
  </si>
  <si>
    <t>+998936458923</t>
  </si>
  <si>
    <t>2026-06-07</t>
  </si>
  <si>
    <t>Denov Ziyoli Yoshlari MCHJ</t>
  </si>
  <si>
    <t>Umaraliyev Suxrob</t>
  </si>
  <si>
    <t>Korxona faoliyatini rivojlantirish maqsadida 250,0 mln.so'm miqdorida kredit mablag'lari ajratilishida amaliy yordam so'ragan</t>
  </si>
  <si>
    <t>2026-05-18</t>
  </si>
  <si>
    <t>+998902728595</t>
  </si>
  <si>
    <t>+998905004658</t>
  </si>
  <si>
    <t>+998995564877</t>
  </si>
  <si>
    <t>Azamova Gulchexra Achilovna</t>
  </si>
  <si>
    <t>NUKUS VIP SISTEM SERVIS</t>
  </si>
  <si>
    <t>ABDULLAYEVA NASIBA NURULLAYEVNA</t>
  </si>
  <si>
    <t>Кредиты на приобретение техники, оборудования и транспортных средств</t>
  </si>
  <si>
    <t>SARSENBAEV RUSTEM SARSENBAEVICH</t>
  </si>
  <si>
    <t>ELDESOV ORAKBAY IZTURGANOVICH</t>
  </si>
  <si>
    <t>MUXANOV SAIDBEK BAXRAMOVICH</t>
  </si>
  <si>
    <t>Qobilova Nasibaxon Abduvoxidova</t>
  </si>
  <si>
    <t>"Raxmonov Siroj Sunnatillo o'g'li" YaTT</t>
  </si>
  <si>
    <t>Raxmonov Siroj Sunnatillo o'g'li</t>
  </si>
  <si>
    <t>Chorvachilik faoliyatini rivojlantirish maqsadida, qoramollar olish uchun (7ta) 100,00 mln.so'm miqdorida kredit ajratishda amaliy yordam berish</t>
  </si>
  <si>
    <t>"Ekskuliziv Trans Siti Bilding" MChJ</t>
  </si>
  <si>
    <t>Andayev Xurshid</t>
  </si>
  <si>
    <t>Qurilish faoliyatini rivojlantirish maqsadida 18,00 ming AQSh dollari miqdorida kredit ajratishda amaliy yordab berish</t>
  </si>
  <si>
    <t>Ашуров Нозим Усмонович</t>
  </si>
  <si>
    <t>Ипотека кредит олиш истагини билдирган</t>
  </si>
  <si>
    <t>Шаабдиев Зокир Баходир угли</t>
  </si>
  <si>
    <t>Узкард карта очиб берилди</t>
  </si>
  <si>
    <t>NURMUXAMEDOV ABDUVAXID ABDURASHIDOVICH</t>
  </si>
  <si>
    <t>"SPEKTR ENERGO PROJECT" MCHJ</t>
  </si>
  <si>
    <t>ABDULLAYEV ISKANDAR YUSUPJANOVICH</t>
  </si>
  <si>
    <t>"TOSS SERVICE" MCHJ</t>
  </si>
  <si>
    <t>DJALIMOV ONGARBAY MENLIBAEVICH</t>
  </si>
  <si>
    <t>kredit haqida malumot berish</t>
  </si>
  <si>
    <t>Xoliqnazarova Dilorom Usenbayevaga</t>
  </si>
  <si>
    <t>Visa Cllasik karta ochib berish</t>
  </si>
  <si>
    <t>AXROROV SAIDKAMOL ANVAR O`G`LI</t>
  </si>
  <si>
    <t>NAZAROVA LOLA UTKIROVNA</t>
  </si>
  <si>
    <t>MIRTALIPOV BATIR KAXRAMONOVICH</t>
  </si>
  <si>
    <t>"TURON ZAMIN" mas`uliyati cheklangan jamiyati</t>
  </si>
  <si>
    <t>XOLMUMINOV DILMUROD SUVONOVICH&amp;nbsp;</t>
  </si>
  <si>
    <t>Jamiyat faoliyatini rivojlantirish uchun 500 mln so'm miqdorida kredit mablag'lari ajratilishida amaliy yordam berish</t>
  </si>
  <si>
    <t>2026-06-11</t>
  </si>
  <si>
    <t>"IFTIXOR MELIORATSIYA" mas`uliyati cheklangan jamiyati</t>
  </si>
  <si>
    <t>TURSUNOV ILXOM SHATURAYEVICH</t>
  </si>
  <si>
    <t>Jamiyat faoliyatini rivojlantirish uchun 400 ming dollor miqdorida kredit mablag'lari ajratilishida amaliy yordam berish</t>
  </si>
  <si>
    <t>Назаров Мухтарбек Ибрагимович</t>
  </si>
  <si>
    <t>Хизмат кўрсатиш фаолиятини ташкил қилиш учун автомашина сотиб олиш учун</t>
  </si>
  <si>
    <t>Шарифбоев Хурсанд Мансур ўғли</t>
  </si>
  <si>
    <t>Ишсиз бўлганлиги сабабли уй-жой сотиб олишда кредит ажратишни сўраган</t>
  </si>
  <si>
    <t>OOO " ART LINE GROUP ".</t>
  </si>
  <si>
    <t>AMETOVA ELZARA RUSTEMOVNA</t>
  </si>
  <si>
    <t>ООО "TRAKYA"</t>
  </si>
  <si>
    <t>VOROPAYEVA VALENTINA SERGEYEVNA</t>
  </si>
  <si>
    <t>MAHMUD TRANS SAVDO SERVIS MCHJ</t>
  </si>
  <si>
    <t>INAMXODJAYEV RUSTAM ZOKIROVICH</t>
  </si>
  <si>
    <t>Kichik biznes kredit maxsulotidan (Maqsadsiz) 15 000 $ AQSH dollar kredit rasmiylashtirish</t>
  </si>
  <si>
    <t>"FLAREKS-INVEST" XK</t>
  </si>
  <si>
    <t>Ахунова Насиба</t>
  </si>
  <si>
    <t>"NOIL MARKET" MCHJ</t>
  </si>
  <si>
    <t>Сайфидинова Ирода</t>
  </si>
  <si>
    <t>"FAR OHU FOOD" MCHJ</t>
  </si>
  <si>
    <t>Султонов Азизбек</t>
  </si>
  <si>
    <t>"RAJAVALI OTA SHIFO" MCHJ</t>
  </si>
  <si>
    <t>Нишонов Бехзод</t>
  </si>
  <si>
    <t>ULUG`BEK DAFNA 2022 MCHJ</t>
  </si>
  <si>
    <t>JO'RAYEV SHUXRAT ODILOVICH</t>
  </si>
  <si>
    <t>"MMB Start" кредит махсулоти хисобидан 100,0 млнг.сўм микдорда кредит олишини сўраб мурожаат қилмоқда.</t>
  </si>
  <si>
    <t>YATT NAIMANOV ELMURAD DELMURADOVICH</t>
  </si>
  <si>
    <t>Э.Наиманов</t>
  </si>
  <si>
    <t>MOMINOVA NARGIZA XASAN QIZI YaTT</t>
  </si>
  <si>
    <t>Н.Муминова</t>
  </si>
  <si>
    <t>"MMB Mahalla loyixasi" кредит махсулоти хисобидан 170,0 млн. сўм кредит олишини сўраб мурожаат қилмоқда.</t>
  </si>
  <si>
    <t>MILLENIUM-METALL MCHJ</t>
  </si>
  <si>
    <t>NOZIMOV UCHQUN</t>
  </si>
  <si>
    <t>"MMB Biznes onlayn" кредит махсулоти хисобидан 200,0 млн. сўм кредит олишини сўраб мурожаат қилмоқда.</t>
  </si>
  <si>
    <t>"Гулчехра" ХК</t>
  </si>
  <si>
    <t>Г.Саидова</t>
  </si>
  <si>
    <t>YAXSHILIKOV DAVRANBEK XUDOYBERDI O`G`LI</t>
  </si>
  <si>
    <t>KREDIT AJRATISH</t>
  </si>
  <si>
    <t>KESH GOLD DENT MCHJ</t>
  </si>
  <si>
    <t>kredit mablag' ajratish</t>
  </si>
  <si>
    <t>KESH OQSHOM SAVDO MCHJ</t>
  </si>
  <si>
    <t>MAYUSUPOVA RUXSORA NIMADJANOVNA</t>
  </si>
  <si>
    <t>RAXMANOV FARXAD DJUMANAZAROVICH</t>
  </si>
  <si>
    <t>Терминал</t>
  </si>
  <si>
    <t>Xasanboyev Abdurazzoq Allaberdi o'g'li</t>
  </si>
  <si>
    <t>Kredit hujjatlarini rasmiylashtirish</t>
  </si>
  <si>
    <t>Xudoyberdiyev Tolibjon Egamberdiyevich</t>
  </si>
  <si>
    <t>Kredit hujjatlari rasmiylashtirish</t>
  </si>
  <si>
    <t>"AZIZBEK IQBOLOY" OK</t>
  </si>
  <si>
    <t>Nabiyev Aziz</t>
  </si>
  <si>
    <t>"GO'ZALLIK VA QUVONCH" MCHJ</t>
  </si>
  <si>
    <t>"FAYZLI SHIRIN KABOB" XK</t>
  </si>
  <si>
    <t>"DILDOR EXPO CENTER" MCHJ</t>
  </si>
  <si>
    <t>Ходжаева Феруза Баходировна</t>
  </si>
  <si>
    <t>Ишсиз бўлганлиги сабабли уй-жой сотиб олишда кредит ажратишни сўраган.</t>
  </si>
  <si>
    <t>Атаханов Хусан Азамат ўғи</t>
  </si>
  <si>
    <t>Mahmud Bek Story XK</t>
  </si>
  <si>
    <t>Ахмедов Йигитали</t>
  </si>
  <si>
    <t>Korxona faoliyatini rivojlantirish maqsadida 300,0 mln.so'm miqdorida kredit mablag'lari ajratilishida amaliy yordam so'ragan</t>
  </si>
  <si>
    <t>2026-06-12</t>
  </si>
  <si>
    <t>PRIMEGOODS MCHJ</t>
  </si>
  <si>
    <t>OLTIN KESISH MCHJ</t>
  </si>
  <si>
    <t>корпаратив карта очиш</t>
  </si>
  <si>
    <t>"ZILOLA-NARGIZA-TRADE" МЧЖ</t>
  </si>
  <si>
    <t>банк хизматлари тўғрисида маълумот берилди</t>
  </si>
  <si>
    <t>OOO "AUTOBEAST"</t>
  </si>
  <si>
    <t>NIYOZOV ZAYNOBIDDIN ZIYOVIDDIN O`G`LI</t>
  </si>
  <si>
    <t>TEZKOR-2 maqsadsiz kredit mablagi olish bo’yicha tushuncha berish</t>
  </si>
  <si>
    <t>Yangihayot Hokimligi</t>
  </si>
  <si>
    <t>иш ҳақи пластик карточкаси очиш</t>
  </si>
  <si>
    <t>ООО "SKY ELITE"</t>
  </si>
  <si>
    <t>MADAMINOVA NAFISA TOJIMURODOVNA</t>
  </si>
  <si>
    <t>МЧЖ DAPURUI LEGAL SERVICES</t>
  </si>
  <si>
    <t>Корпаратив карта очиш</t>
  </si>
  <si>
    <t>OOO "CHILD CARE"</t>
  </si>
  <si>
    <t>RAXMANOVA ROKSANA MUXAMEDOVNA</t>
  </si>
  <si>
    <t>"WINE FERGANA" MCHJ</t>
  </si>
  <si>
    <t>ИСАМЕТДИНОВ НОДИРБЕК</t>
  </si>
  <si>
    <t>Трминал ажратилди</t>
  </si>
  <si>
    <t>"METUNIT GROUP" MCHJ</t>
  </si>
  <si>
    <t>Исаков Қудратжон</t>
  </si>
  <si>
    <t>"MINDONOBOD ISSIQ NON" ХК</t>
  </si>
  <si>
    <t>Набиева Иқболой</t>
  </si>
  <si>
    <t>YATT BOYMURATOV IXTIYOR BARATOVICH</t>
  </si>
  <si>
    <t>BOYMURATOV IXTIYOR BARATOVICH</t>
  </si>
  <si>
    <t>Старт кредити тўғрисида маълумот олиш</t>
  </si>
  <si>
    <t>Старт кредити тўғрисида маълумот бериш</t>
  </si>
  <si>
    <t>YaTT NAZAROVA HULKAR MAMAT QIZI</t>
  </si>
  <si>
    <t>"SAFAR AIR" MCHJ</t>
  </si>
  <si>
    <t>Абдуллаева Муслимахон</t>
  </si>
  <si>
    <t>Жумашов Улугбек Мухтар Улы</t>
  </si>
  <si>
    <t>Каржаубаев Жасулан Ерболатович</t>
  </si>
  <si>
    <t>Айгул Бекниязова Тогайбаевна</t>
  </si>
  <si>
    <t>ЯТТ "ARALBAEVA ORAZGUL"</t>
  </si>
  <si>
    <t>ARALBAEVA ORAZGUL</t>
  </si>
  <si>
    <t>DADAMATOV XASAN MAXAMATJONOVICH</t>
  </si>
  <si>
    <t>PIMENOV ALEKSANDR VALEREVICH</t>
  </si>
  <si>
    <t>Ish haqi loyihasi</t>
  </si>
  <si>
    <t>USMANOVA ZARINA YEVGENEVNA</t>
  </si>
  <si>
    <t>"AMG BULDING" mas`uliyati cheklangan jamiyati</t>
  </si>
  <si>
    <t>TASHMURATOV ZAXRIDDIN BAXTIYAROVICH</t>
  </si>
  <si>
    <t>Korxona faoliyatini rivojlantirish maqsadida 82,0 ming AQSh dollari miqdorida kredit mablag'lari ajratilishida amaliy yordam so'ragan</t>
  </si>
  <si>
    <t>2026-06-13</t>
  </si>
  <si>
    <t>XOLMUMINOV DILMUROD SUVONOVICH</t>
  </si>
  <si>
    <t>Korxona faoliyatini rivojlantirish maqsadida 500 mln so'm miqdorida kredit mablag'lari ajratilishida amaliy yordam so'ragan</t>
  </si>
  <si>
    <t>"Umid Amir Asad Trans" MChJ</t>
  </si>
  <si>
    <t>Eshanov Shamsiddin</t>
  </si>
  <si>
    <t>Yuk tashish xizmati faoliyatini rivojlantirish maqsadida 26,00 ming AQSh dollari miqdorida kredit ajratishda amaliy yordam berish</t>
  </si>
  <si>
    <t>Мухамедов Журавой Турсунбоевич</t>
  </si>
  <si>
    <t>""Sahro Group" MChJ</t>
  </si>
  <si>
    <t>Jumayev Dovudjon</t>
  </si>
  <si>
    <t>Umumiy ovqatlanish faoliyatini rivojlantirish maqsadida 340,00 mln.so'm miqdorida kredit ajratishda amaliy yordam berish</t>
  </si>
  <si>
    <t>Разикова Амира Темировна</t>
  </si>
  <si>
    <t>Максадсиз кредит лиш истагини билдирган</t>
  </si>
  <si>
    <t>Кобилов Шохрух Баходирович</t>
  </si>
  <si>
    <t>Микрокредит олиш истагини билдирган</t>
  </si>
  <si>
    <t>"YASHIL DORIXONA" MCHJ</t>
  </si>
  <si>
    <t>ASHUROV BEGMAT UMIROVICH</t>
  </si>
  <si>
    <t>Jamiyat extiyoji uchun (maqsadsiz) 1 210,0 mln.so‘m miqdorida kredit olishga extiyoji mavjudligi yuzasidan murojaat qildi.</t>
  </si>
  <si>
    <t>BILLUR OYNA INVEST XK</t>
  </si>
  <si>
    <t>SAYDAZIMOV RUSTAM NISHONOVICH</t>
  </si>
  <si>
    <t>фаолиятини ривожлантириш учун кредит ажратиш</t>
  </si>
  <si>
    <t>URGANCH RANCH TEXNOLOGIYA UNIVERSITETI MCHJ</t>
  </si>
  <si>
    <t>MAXGOLD МЧЖ</t>
  </si>
  <si>
    <t>ECO ELASTIK</t>
  </si>
  <si>
    <t>RAXIMOV IBROXIM IKROMOLIYEVICH</t>
  </si>
  <si>
    <t>FLORENCE BOUTIQUE</t>
  </si>
  <si>
    <t>MUXAMMAD DJAMIL SADIYA XXX</t>
  </si>
  <si>
    <t>start kredit maxsuloti boyicha</t>
  </si>
  <si>
    <t>RAKAT-CULTURE</t>
  </si>
  <si>
    <t>SHOYIMOV RUSLAN ERKINOVICH</t>
  </si>
  <si>
    <t>mahalla loyihasi boyicha</t>
  </si>
  <si>
    <t>NAFISAXON STROY CENTR MCHJ</t>
  </si>
  <si>
    <t>JUMABAYEV KAZBEK RAJABBAYEVICH</t>
  </si>
  <si>
    <t>"ROYAL-MARKET 202" oilaviy korxonasi</t>
  </si>
  <si>
    <t>AMONOVA MALIKA ABDURAFIKOVNA</t>
  </si>
  <si>
    <t>Jamiyat extiyoji uchun (maqsadsiz) 958,0 mln.so‘m miqdorida kredit olishga extiyoji mavjudligi yuzasidan murojaat qildi.</t>
  </si>
  <si>
    <t>YaTT Allaberganov Rustam Rajapovich</t>
  </si>
  <si>
    <t>Leeds group МЧЖ</t>
  </si>
  <si>
    <t>ARIWXAN BEREKET MCHJ</t>
  </si>
  <si>
    <t>KAZBEKOV RUSLAN YESBERGENOVICH</t>
  </si>
  <si>
    <t>KURBANOVA PATIMA SULTANIYAZOVNA</t>
  </si>
  <si>
    <t>KALILAEVA ZULFIYA URAZBAEVNA</t>
  </si>
  <si>
    <t>ERNAZAROV SATKARIM REYPNAZAROVICH</t>
  </si>
  <si>
    <t>"SAM-MASUMA TAOMLARI" oilaviy korxonasi</t>
  </si>
  <si>
    <t>SHUKUROVA MASUMA ALMAMATOVNA</t>
  </si>
  <si>
    <t>Aylanma mablag‘larni to‘ldirish maqsadida un mahsulotlari sotib olish uchun 100,0 mln.so‘m miqdorida kredit olishga extiyoji mavjudligi yuzasidan murojaat qildi.</t>
  </si>
  <si>
    <t>"MILLENNIUM TERRA CARPET" mas`uliyati cheklangan jamiyati</t>
  </si>
  <si>
    <t>TOJIYEV RAHMATILLO RAJABBOYEVICH</t>
  </si>
  <si>
    <t>Jamiyat extiyoji uchun (maqsadsiz) 3 630,0 mln.so'm miqdorida kredit olishga extiyoji mavjudligi yuzasidan murojaat qildi.</t>
  </si>
  <si>
    <t>MCHJ "OBOD-KATTA BOG' BIZNES"</t>
  </si>
  <si>
    <t>TOXIROV MUXIDDIN MUROT O'G'LI</t>
  </si>
  <si>
    <t>Фаолиятини ривожлантириш учун мақсадсиз кредит олиш</t>
  </si>
  <si>
    <t>“Ўзсаноатқурилишбанк” АТБ</t>
  </si>
  <si>
    <t>Rost Invested MCHJ</t>
  </si>
  <si>
    <t>Sharipov Rahmon Raximovich</t>
  </si>
  <si>
    <t>Kichik biznes (maqsadsiz) 60 000 AQSH dollar kredit rasmiylashtirish yuzasidan</t>
  </si>
  <si>
    <t>JUMAMURATOV AMANBAY BAZARBAEVICH</t>
  </si>
  <si>
    <t/>
  </si>
  <si>
    <t>GULMURZAYAEVA GULNARA YENDIRBAYEVNA</t>
  </si>
  <si>
    <t>OTEPOV HAMIDULLA IBAYDULLA ULI</t>
  </si>
  <si>
    <t>KHABIBULLAEV SAPARBAY NIYAZIMBET ULI</t>
  </si>
  <si>
    <t>BEKTUBSINOV SULTANBEK TURSINBAY ULI</t>
  </si>
  <si>
    <t>BAXROMOVA MOXLAROYIM ABDUVOSID QIZI</t>
  </si>
  <si>
    <t>MATAYEV ISLOMBEK JURABOYEVICH</t>
  </si>
  <si>
    <t>NAVBAHOR SHIFO MEDSERVIS MCHJ</t>
  </si>
  <si>
    <t>Бакирова Навбахор</t>
  </si>
  <si>
    <t>XAFIZXONOV MUHAMMADQODIR ODIL O'G'LI</t>
  </si>
  <si>
    <t>"GL Global" MChJ</t>
  </si>
  <si>
    <t>Odilov Fazliddin</t>
  </si>
  <si>
    <t>Yaxna ichimlik ulgurgi savdo faoliyatini rivojlantirish maqsadida 120,00 ming AQSh dollari miqdorida kredit ajratishda amaliy yordam berish</t>
  </si>
  <si>
    <t>YUSUPOVA ROBIYABEGIM FIROZBEK QIZI</t>
  </si>
  <si>
    <t>YaTT Jumanova Shaxlo Gulimmatova</t>
  </si>
  <si>
    <t>Хизмат кўрсатиш фаолиятини кенгайтириш учун ускуналар сотиб олиш учун</t>
  </si>
  <si>
    <t>ILHOMBEK DUKONI МЧЖ</t>
  </si>
  <si>
    <t>Фаолиятини кенгайтириш учун ускуна сотиб олиш учун</t>
  </si>
  <si>
    <t>IPHONE MASTER МЧЖ</t>
  </si>
  <si>
    <t>Фаолиятини кенгайтириш учун ускуналар сотиб олиш учун</t>
  </si>
  <si>
    <t>YаTT ESHCHANOV BOBOMURAD ILXAMOVICH</t>
  </si>
  <si>
    <t>Хизмат кўрсатиш фаолиятини кенгайтириш учун кредит ажратишни сўраган</t>
  </si>
  <si>
    <t>YATT Ergashov Ismoil</t>
  </si>
  <si>
    <t>Ergashov Ismoil</t>
  </si>
  <si>
    <t>DRILL TIME KOMPANY MCHJ</t>
  </si>
  <si>
    <t>Eshonxonova Lola Olimxonova</t>
  </si>
  <si>
    <t>imtiyozli foizda avtokredit olish</t>
  </si>
  <si>
    <t>Dadayev Sarabek Abdunabi o'g'li</t>
  </si>
  <si>
    <t>Ish haqi loyihasi uchun mikroqarz olish</t>
  </si>
  <si>
    <t>ORIPOV MUXAMMAD SHUXRAT O'G'LI</t>
  </si>
  <si>
    <t>MASHAL-SAVDO-IMKONIYAT MCHJ</t>
  </si>
  <si>
    <t>KURBANOV ABDUKODIR ABDUXALIKOVICH</t>
  </si>
  <si>
    <t>Aйланма маблағларини тўлдириш учун кредит олиш</t>
  </si>
  <si>
    <t>Korxona faoliyatini rivojlantirish maqsadida imtiyozli garovsiz kredit mablag'lari ajratilishida amaliy yordam so'ragan</t>
  </si>
  <si>
    <t>"KOKISH SERVICE" mas`uliyati cheklangan jamiyati</t>
  </si>
  <si>
    <t>RAXMONOV SHARIF ZARIF O`G`LI</t>
  </si>
  <si>
    <t>NAVOIY METALL SPLAV MCHJ</t>
  </si>
  <si>
    <t>Ражабов Қ.</t>
  </si>
  <si>
    <t>"MMB ishonch" кредит махсулоти хисобидан 110,0 минг. Доллар миқдорда кредит олишини сўраб мурожаат қилмоқда.</t>
  </si>
  <si>
    <t>"SHOXJAXON BUILDING" MCHJ</t>
  </si>
  <si>
    <t>Ш. Хамдамов</t>
  </si>
  <si>
    <t>"MMB Biznes onlayn" кредит махсулоти хисобидан 500,0 млн. сўм кредит олишини сўраб мурожаат қилмоқда.</t>
  </si>
  <si>
    <t>NUR FAYZ - 2020 MCHJ</t>
  </si>
  <si>
    <t>С. Юсупов</t>
  </si>
  <si>
    <t>"Кичик бизнес" кредит махсулоти хисобидан 81 000 АҚШ доллари миқдорида кредит олишини сўраб мурожаат қилмоқда.</t>
  </si>
  <si>
    <t>S-IMKON 2022 MCHJ</t>
  </si>
  <si>
    <t>Ф. Пулатов</t>
  </si>
  <si>
    <t>"QO`QON XILOL TRANS BIZNES" MCHJ</t>
  </si>
  <si>
    <t>Ғаниев Маъмуржон</t>
  </si>
  <si>
    <t>"SHIFO CHOY SERVIS" MCHJ</t>
  </si>
  <si>
    <t>Пирназарова Мукаддас</t>
  </si>
  <si>
    <t>"ISROIL FAYZ 555" OK</t>
  </si>
  <si>
    <t>Машрапов Мамиржон</t>
  </si>
  <si>
    <t>BAXROMOV NODIRBEK HAKIM O'G'LI</t>
  </si>
  <si>
    <t>O'TANOV G'IYOSIDDIN ABDUSALOM O'G'LI</t>
  </si>
  <si>
    <t>Maxliyoxon Omad MCHJ</t>
  </si>
  <si>
    <t>Raxmatullayev Begzod</t>
  </si>
  <si>
    <t>Korxona faoliyatini rivojlantirish maqsadida 100,0 mln.so'm miqdorida kredit mablag'lari ajratilishida amaliy yordam so'ragan</t>
  </si>
  <si>
    <t>"MAXMUD OGLI QUVONCHBEK" mas`uliyati cheklangan jamiyati</t>
  </si>
  <si>
    <t>MAXMUD OGLI QUVONCHBEK</t>
  </si>
  <si>
    <t>"OQ SAROY" xususiy korxonasi</t>
  </si>
  <si>
    <t>OQ SAROY</t>
  </si>
  <si>
    <t>ISMOILOV SHERBEK ABDIRASHITOVICH</t>
  </si>
  <si>
    <t>"GENEROUS VALLEY TRADING" MCHJ</t>
  </si>
  <si>
    <t>Абдураззаков Абдулахадхўжа</t>
  </si>
  <si>
    <t>Файз ширин кбоблари МЧЖ</t>
  </si>
  <si>
    <t>"DILDORA EXPO CENTR" MCHJ</t>
  </si>
  <si>
    <t>"Метунит груп" MCHJ</t>
  </si>
  <si>
    <t>SARBOLAYEVA FOTIMA UMAROVA</t>
  </si>
  <si>
    <t>TURAYEVA FOTIMA JO'RABOYEVNA</t>
  </si>
  <si>
    <t>Togaynazrova Nilfar Otabekovna</t>
  </si>
  <si>
    <t>Fuqaro o'zini nomiga yangi YaTT oshib O'zsanoatqurilishbank Surxondaryo BXOga hisob raqamini ochishda amaliy yordam so'ragan</t>
  </si>
  <si>
    <t>"JARQO'RG'ON SIFAT TA'MIR-QURILISH" xususiy korxonasi</t>
  </si>
  <si>
    <t>NORMURATOV ZOKIR URALOVICH&amp;nbsp;</t>
  </si>
  <si>
    <t>Jamiyat faoliyatini rivojlantirish uchun 300 ming dollor miqdorida kredit mablag'lari ajratilishida amaliy yordam berish</t>
  </si>
  <si>
    <t>MUMINOV FARXOD SHAVKATOVICH</t>
  </si>
  <si>
    <t>"NOZIMAXON GAVXARI" MCHJ</t>
  </si>
  <si>
    <t>Асқаров Улуғбек</t>
  </si>
  <si>
    <t>YaTT NURMATOV XAYOTJON YUSUBJONOVICH</t>
  </si>
  <si>
    <t>Кредитт олиш</t>
  </si>
  <si>
    <t>Haydarova Gulizora Shavkatovna</t>
  </si>
  <si>
    <t>Go'zallik saloni faoliyatini rivojlantirish (lazer va stabilizator) maqsadida 100,00 mln.so'm miqdorida kredit ajratishda amaliy yordam berish</t>
  </si>
  <si>
    <t>Shaydulova Sevinch Shuhrat qizi</t>
  </si>
  <si>
    <t>Fuqaro 15 mln so'm mirkoqarz olishda amlaiy yordam so'ragan</t>
  </si>
  <si>
    <t>QUROLOVA DILNOZA SOBIDJON QIZI</t>
  </si>
  <si>
    <t>онлайин хисоб ракам очиш</t>
  </si>
  <si>
    <t xml:space="preserve">Январь-июнь ойларида </t>
  </si>
  <si>
    <t>июнь ойида</t>
  </si>
  <si>
    <t>"Евро Бек" МЧЖ</t>
  </si>
  <si>
    <t>Обидов Самаржон</t>
  </si>
  <si>
    <t>Motor yoqilg'isi savdo faoliyatini rivojlantirish maqsadida 46,50 ming AQSh dollari miqdorida kredit ajratishda amaliy yordam berish</t>
  </si>
  <si>
    <t>Imomov Umid</t>
  </si>
  <si>
    <t>kredit</t>
  </si>
  <si>
    <r>
      <t>Январь-июнь</t>
    </r>
    <r>
      <rPr>
        <b/>
        <sz val="26"/>
        <color rgb="FFC00000"/>
        <rFont val="Times New Roman"/>
        <family val="1"/>
        <charset val="204"/>
      </rPr>
      <t xml:space="preserve"> ойлари</t>
    </r>
  </si>
  <si>
    <t>UMIRZAKOV SANJAR ABDUMANNAPOVICH</t>
  </si>
  <si>
    <t>kredit mahsulotlari bo’yicha ma’lumot so’radi</t>
  </si>
  <si>
    <t>MUXITDINOV AXMADALI ALISHEROVICH</t>
  </si>
  <si>
    <t>tadbirkorlikni rivojlantirish maqsadida Onlayn kredit mahsulotlari bo’yicha ma’lumot so’radi</t>
  </si>
  <si>
    <t>Абдураимов Абдулазиз Абдуллажон ўғли</t>
  </si>
  <si>
    <t>VISA Classic karta ochish istagini bildirgan</t>
  </si>
  <si>
    <t>SAND DIG TRADE</t>
  </si>
  <si>
    <t>AXUNDJANOV ABDUGAFFOR ABDUGANIYEVICH</t>
  </si>
  <si>
    <t>"VEGAS AVTO 2022" MCHJ</t>
  </si>
  <si>
    <t>JALALOV DILSHOD SAYDIVALIYEVICH</t>
  </si>
  <si>
    <t>Ходимларга VISA Classic карта очиш истагини билдирган</t>
  </si>
  <si>
    <t>"XUROSON SERVIS BSK" MCHJ</t>
  </si>
  <si>
    <t>SATIMOVA GUZAL ATAMIRZAYEVNA</t>
  </si>
  <si>
    <t>Даромадни ошириш мақсадида онлайн омонат жойлаштириш бўйича маьлумот сўраб мурожат қилган</t>
  </si>
  <si>
    <t>Xalov Oybek Usmanovich</t>
  </si>
  <si>
    <t>Oylik karta ochib berish</t>
  </si>
  <si>
    <t>Ganiyev Qodirjon</t>
  </si>
  <si>
    <t>Oylik karta ochish</t>
  </si>
  <si>
    <t>НОУ "MEHMONDO'STLIK VA SERVIS MAKTABI"</t>
  </si>
  <si>
    <t>MAXMUDOVA SHAXNOZA MUXSINOVNA</t>
  </si>
  <si>
    <t>MEHMONXONALAR ASSOTSIATSIYASI</t>
  </si>
  <si>
    <t>ABDULLAYEVA FRANGIZA ABDULLAYEVNA</t>
  </si>
  <si>
    <t>XOSHIMOVA OZADA ABDIMUTALLIMOVNA</t>
  </si>
  <si>
    <t>Кредит бўйича маълумот</t>
  </si>
  <si>
    <t>ECO TUXUM MAHSULOTLARI</t>
  </si>
  <si>
    <t>Qulmurodov Zayniddin Nurbobo o'g'li</t>
  </si>
  <si>
    <t>Tezkor + krediti bo'yicha ma'lumot olish</t>
  </si>
  <si>
    <t>RAXMATULLAYEV MAQSUD ZIYODULLAYEVICH</t>
  </si>
  <si>
    <t>кредит бўйича маълумот</t>
  </si>
  <si>
    <t>“Ali Security Servis” MChJ</t>
  </si>
  <si>
    <t>ZOXIDOV FERUZ AKRAMOVICH Главный бухгалтер: Нет данных</t>
  </si>
  <si>
    <t>Aylanma mablag‘larni to‘ldirish maqsadida Kuzatuv kameralari sotib olish uchun 300,0 mln.so‘m miqdorida kredit olishga extiyoji mavjudligi yuzasidan murojaat qildi.</t>
  </si>
  <si>
    <t>BOSTON MIX 1127 MCHJ</t>
  </si>
  <si>
    <t>NUMONOV SAIDAKBAR EGAMBERDI O'G'LI</t>
  </si>
  <si>
    <t>KICHIK BIZNES KREDITI BO'YICHA MA'LUMOT OLISH</t>
  </si>
  <si>
    <t>INNODRIVE-SERVIS</t>
  </si>
  <si>
    <t>RASHIDOVA XILOLA ASADULLAYEVNA</t>
  </si>
  <si>
    <t>KICHIK BIZNES KREDITI BO'YICHA MALUMOT OLISH</t>
  </si>
  <si>
    <t>"DN MODEREN GROUP" MCHJ</t>
  </si>
  <si>
    <t>JURAYEV MUXAMMADJON BAXRILLOYEVICH</t>
  </si>
  <si>
    <t>"SOBIRJON TOSHBEK" FX</t>
  </si>
  <si>
    <t>"KELAJAK RAVNOQI" FX</t>
  </si>
  <si>
    <t>"YORMOZOR CITI" OK</t>
  </si>
  <si>
    <t>"MAMASIDDIQOV SANJARBEK" MCHJ</t>
  </si>
  <si>
    <t>Мамасиддиқов Санжарбек</t>
  </si>
  <si>
    <t>"CHIMYON SHIFO SIHATGOHI" XK</t>
  </si>
  <si>
    <t>Сайдахмедов Қўшмат</t>
  </si>
  <si>
    <t>"QUMTEPA VET SAVDO" MCHJ</t>
  </si>
  <si>
    <t>Холиқов Ахаджон</t>
  </si>
  <si>
    <t>"LANGAR LUQMAI-XALOL" MCHJ</t>
  </si>
  <si>
    <t>Тўйчиев Элёржон</t>
  </si>
  <si>
    <t>"YOZYOVON STOMATOLOGIYA MARKAZI" MCHJ</t>
  </si>
  <si>
    <t>"STOM TABASSUM" MCHJ</t>
  </si>
  <si>
    <t>"ZERO XXX" MCHJ</t>
  </si>
  <si>
    <t>MAVLANOVA IRODA DILMUROD QIZI</t>
  </si>
  <si>
    <t>Start kredit mahsuloti</t>
  </si>
  <si>
    <t>XUSHVAQTOV SHOXRUX O`KTAM O`G`LI</t>
  </si>
  <si>
    <t>Korparativ karta</t>
  </si>
  <si>
    <t>"QO’QON OZIQ OVQAT INVEST" MCHJ</t>
  </si>
  <si>
    <t>"YULBARS TEX" MCHJ</t>
  </si>
  <si>
    <t>Xoshimova Anziratxon Xakimjanovna</t>
  </si>
  <si>
    <t>BONHOMI TRAVEL</t>
  </si>
  <si>
    <t>AXMETOV OTABEK SHUXRAT O'G'LI</t>
  </si>
  <si>
    <t>скб бизнесс толовлари бойича</t>
  </si>
  <si>
    <t>Yuldashev Xasanboy Mirzaxbarovich</t>
  </si>
  <si>
    <t>"LUXURY PREMIUM PLASTIC" MCHJ</t>
  </si>
  <si>
    <t>TURAYEV MIZROBJON MURADKULOVICH</t>
  </si>
  <si>
    <t>onlayn kredit 300 mln</t>
  </si>
  <si>
    <t>SOFIYA MEDTECH</t>
  </si>
  <si>
    <t>ALIYEVA SHAXNOZA ABDURAZAKOVNA</t>
  </si>
  <si>
    <t>SQB onlayn kredit</t>
  </si>
  <si>
    <t>BAYMUXAMEDOV MUXAMMADALI XAMIDULLAYEVICH</t>
  </si>
  <si>
    <t>KREDIT OLISH</t>
  </si>
  <si>
    <t>BUSINESS OF STATIONARY</t>
  </si>
  <si>
    <t>VAXABOVA DILRABO BAXTIYAROVNA</t>
  </si>
  <si>
    <t>“Jonibek Mobile” MChJ</t>
  </si>
  <si>
    <t>SHIRINBOYEV FAXRIYOR SHIRINBOYEVICH</t>
  </si>
  <si>
    <t>Jamiyat extiyoji uchun (maqsadsiz) 4 333,0 mln.so‘m miqdorida kredit olishga extiyoji mavjudligi yuzasidan murojaat qildi</t>
  </si>
  <si>
    <t>AHMEDOV ULUG'BEK AKMAL O'G'LI</t>
  </si>
  <si>
    <t>“Samarqand” MChJ</t>
  </si>
  <si>
    <t>G‘AYBULLAYEV FARRUX SAYFULLAYEVICH</t>
  </si>
  <si>
    <t>Aylanma mablag‘larni to‘ldirish uchun 291,0 mln.so‘m miqdorida kredit olishga extiyoji mavjudligi yuzasidan murojaat qildi.</t>
  </si>
  <si>
    <t>"TEMP" XK</t>
  </si>
  <si>
    <t>MUSINOV ALISHER TURABOVICH</t>
  </si>
  <si>
    <t>Jamiyat extiyoji uchun (maqsadsiz) 3 900,0 mln.so‘m miqdorida kredit olishga extiyoji mavjudligi yuzasidan murojaat qildi</t>
  </si>
  <si>
    <t>YaTT Satimova Soliya Shamuratovna</t>
  </si>
  <si>
    <t>Хизмат кўрсатиш фаолиятини кенгайтириш мақсадида кредит ажратишни сўраган</t>
  </si>
  <si>
    <t>ISHONCH EFFEKT MIKROMOLIYA TASHKILOTI MCHJ</t>
  </si>
  <si>
    <t>Хамдамов Бахром Пулатович</t>
  </si>
  <si>
    <t>YATT MURTAZOYEVA BEGIMXON XURSHIDJON QIZI</t>
  </si>
  <si>
    <t>YATT SOLIYEVA MUBINAXON ABDULLAXON QIZI</t>
  </si>
  <si>
    <t>300,0 млн сўм микдорида максадсиз кредит ажратиш</t>
  </si>
  <si>
    <t>YATT ABDUQODIROVA JAHONABEGIM ABDUBANNON QIZI</t>
  </si>
  <si>
    <t>100,0 млн сўм микдорида максадсиз кредит ажратиш</t>
  </si>
  <si>
    <t>YATT SHOKIROV MUXIDDINJON MINAVAROVICH</t>
  </si>
  <si>
    <r>
      <t>"Ўзсаноатқурилишбанк" АТБ томонидан 2026 йилда "Уйчи тажрибаси" асосида ўтказилган учрашувларда кўтарилган масалалар (</t>
    </r>
    <r>
      <rPr>
        <b/>
        <sz val="18"/>
        <color rgb="FFC00000"/>
        <rFont val="Calibri"/>
        <family val="2"/>
        <charset val="204"/>
        <scheme val="minor"/>
      </rPr>
      <t>Мурожаатлар</t>
    </r>
    <r>
      <rPr>
        <b/>
        <sz val="18"/>
        <color theme="1"/>
        <rFont val="Calibri"/>
        <family val="2"/>
        <charset val="204"/>
        <scheme val="minor"/>
      </rPr>
      <t>) тўғрисида 
МАЪЛУМОТ</t>
    </r>
  </si>
  <si>
    <r>
      <rPr>
        <b/>
        <sz val="30"/>
        <color rgb="FF0070C0"/>
        <rFont val="Times New Roman"/>
        <family val="1"/>
        <charset val="204"/>
      </rPr>
      <t>"Ўзсаноатқурилишбанк" АТБ</t>
    </r>
    <r>
      <rPr>
        <b/>
        <sz val="30"/>
        <color rgb="FF002060"/>
        <rFont val="Times New Roman"/>
        <family val="1"/>
        <charset val="204"/>
      </rPr>
      <t xml:space="preserve"> филиал раҳбарлари томонидан 2026 йилда </t>
    </r>
    <r>
      <rPr>
        <b/>
        <sz val="30"/>
        <color rgb="FFC00000"/>
        <rFont val="Times New Roman"/>
        <family val="1"/>
        <charset val="204"/>
      </rPr>
      <t>"Уйчи тажрибаси"</t>
    </r>
    <r>
      <rPr>
        <b/>
        <sz val="30"/>
        <color rgb="FF002060"/>
        <rFont val="Times New Roman"/>
        <family val="1"/>
        <charset val="204"/>
      </rPr>
      <t xml:space="preserve"> асосида ўтказилган ва ўтказилиши режалаштирилган учрашувлар бўйича 
МАЪЛУМОТ</t>
    </r>
  </si>
  <si>
    <t>"SAPAYEV AGRO BIZNES" MChJ</t>
  </si>
  <si>
    <t>SAPAYEV MUZAFFAR XAMZAYEVICH</t>
  </si>
  <si>
    <t>"SOL VERDE" MChJ</t>
  </si>
  <si>
    <t>RO'ZMATOV RAXMATJON ULUG'BEKOVICH</t>
  </si>
  <si>
    <t>YATT BABANIYOZOV YO'LDASHBAY SATIPALDIYEVICH</t>
  </si>
  <si>
    <t>TO'RAYEV JAVOXIR ZUXRIDDINOVICH</t>
  </si>
  <si>
    <t>"USTO BO`RON INVEST" xususiy korxonasi</t>
  </si>
  <si>
    <t>NURALIYEV MURODALI HAYITALIYEVICH</t>
  </si>
  <si>
    <t>Jamiyat faoliyatini rivojlantirish uchun 100 mln so'm miqdorida kredit mablag'lari ajratilishida amaliy yordam berish</t>
  </si>
  <si>
    <t>Нурматов Азизбек</t>
  </si>
  <si>
    <t>"LUXSTROY MARKET" MCHJ</t>
  </si>
  <si>
    <t>BERDIKULOV TEMURBEK DILMUROT O‘G‘LI</t>
  </si>
  <si>
    <t>Jamiyat extiyoji uchun (maqsadsiz) 2 400,0 mln.so‘m miqdorida kredit olishga extiyoji mavjudligi yuzasidan murojaat qildi</t>
  </si>
  <si>
    <t>АТИЯЗОВА САЙИДА ЮЛДАШЕВНА</t>
  </si>
  <si>
    <t>ЮЛДАШЕВА ҚУРБАНГУЛ БЕРДИБАЕВНА</t>
  </si>
  <si>
    <t>ТУХАНОВА ДИНАРА РАШИДОВНА</t>
  </si>
  <si>
    <t>МАДАМИНОВ НЗАМАТДИН САПАРНИЯЗОВИЧ</t>
  </si>
  <si>
    <t>АРЗУОВА САРИГУЛ ХХХ</t>
  </si>
  <si>
    <t>Biznes Sahur MCHJ</t>
  </si>
  <si>
    <t>Sharipov Ulug'bek</t>
  </si>
  <si>
    <t>Qarshi Shahar aholi tomorqalari xizmati mchj</t>
  </si>
  <si>
    <t>Rashidova Dilrabo</t>
  </si>
  <si>
    <t>"IPAK YULI TRAVEL" MCHJ</t>
  </si>
  <si>
    <t>"BUSINESS FULL 24" MCHJ</t>
  </si>
  <si>
    <t>"KRISTALL ACADEMY YAZYAVAN" MCHJ</t>
  </si>
  <si>
    <t>"BLACK AND TWO" MCHJ</t>
  </si>
  <si>
    <t>"O'ktam Ko" MChJ</t>
  </si>
  <si>
    <t>Bakayev Ravshan Rustamovich</t>
  </si>
  <si>
    <t>Tekstil-trikotaj faoliyatini rivojlantirish maqsadida 345,00 ming AQSh dollari miqdorida kredit ajratishda amaliy yordab berish</t>
  </si>
  <si>
    <t>"Buxara Trans Spete" MChJ</t>
  </si>
  <si>
    <t>Temirov Fazliddin Achilovich</t>
  </si>
  <si>
    <t>Yuk tashish xizmati faoliyatini rivojlantirish maqsadida 20,00 ming AQSh dollari miqdorida kredit ajratishda amaliy yordam berish</t>
  </si>
  <si>
    <t>"PRIME KIDS" OK</t>
  </si>
  <si>
    <t>KURBANOVA NASIBA TOSHPULATOVNA</t>
  </si>
  <si>
    <t>"MAX-TRADING" MCHJ</t>
  </si>
  <si>
    <t>BAROTOVA ZEVAR SATTOROVNA</t>
  </si>
  <si>
    <t>Kichik biznes kreditini olish</t>
  </si>
  <si>
    <t>Aglayeva Sitora Nutfulloyevna</t>
  </si>
  <si>
    <t>"Story Mega Avto" MChJ</t>
  </si>
  <si>
    <t>Safarov Azamat Bozorovich</t>
  </si>
  <si>
    <t>Transport xizmati faoliyatini rivojlantirish maqsadida 112,00 ming AQSh dollari miqdorida kredit ajratishda amaliy yordam berish</t>
  </si>
  <si>
    <t>"SHARAPOV ANVAR ERGASH O'G'LI"</t>
  </si>
  <si>
    <t>YaTT "MUMINOVA ZILOLA AZIMBOYEVNA"</t>
  </si>
  <si>
    <t>Yuldashev Doniyor Rashidovich</t>
  </si>
  <si>
    <t>Микрокарз олиш истагини билдирган</t>
  </si>
  <si>
    <t>Sayyora Fayz Hamkor Baraka MCHJ</t>
  </si>
  <si>
    <t>Xudaybergenov Baxodir Alimovich</t>
  </si>
  <si>
    <t>Mahalla loyihasi asosida 300 mln</t>
  </si>
  <si>
    <t>Raximova Dilfuza Tillabayevna</t>
  </si>
  <si>
    <t>Bank krediti maxsulotlari haqida ma'lumot olish</t>
  </si>
  <si>
    <t>Xidirova Matluba Mamasoliyevna</t>
  </si>
  <si>
    <t>Bank kredit haqida ma’lumot olish</t>
  </si>
  <si>
    <t>ЯТТ ORAZIMBETOV PARAXAT NURIMBETOVICH</t>
  </si>
  <si>
    <t>ORAZIMBETOV PARAXAT NURIMBETOVICH</t>
  </si>
  <si>
    <t>DAVRASAD</t>
  </si>
  <si>
    <t>Касимбаев Расулжан Куандикович</t>
  </si>
  <si>
    <t>ALIMKULOV XUSNIDDIN TURAKELDIYEVICH</t>
  </si>
  <si>
    <t>mahalla loyihasi bo’yicha maqsadsiz 235 million so’m kredit olish</t>
  </si>
  <si>
    <t>BAIMURZAYEV ARMAN ARTIKBAYEVICH</t>
  </si>
  <si>
    <t>Olimjonova Madina To’lqinjon qizi</t>
  </si>
  <si>
    <t>avto kredit olish uchun 48.5 million so’m kredit rasmiylashtirish yuzasidan</t>
  </si>
  <si>
    <t>KARIMBAEVA BAYAN KARASAEVNA</t>
  </si>
  <si>
    <t>PALUANIYAZOVA DILBAR ALLANIYAZOVNA</t>
  </si>
  <si>
    <t>Mirzaolimova Moxijamol Qodirjon qizi</t>
  </si>
  <si>
    <t>ipoteka kredit olish uchun 380 million so’m kredit rasmiylashtirish yuzasidan</t>
  </si>
  <si>
    <t>Normurodov Xasan Sattor o'g'li</t>
  </si>
  <si>
    <t>Korxona faoliyatini rivojlantirish maqsadida 150,0 mln. so'm miqdorida kredit mablag'lari ajratilishida amaliy yordam so'ragan</t>
  </si>
  <si>
    <t>To'rayeva Shaxodat Ergashevna</t>
  </si>
  <si>
    <t>Tadbirkorlikni yo'lga qo'yish maqsadida 22,5 mln.so'm miqdorida kredit mablag'lari ajratilishida amaliy yordam so'ragan</t>
  </si>
  <si>
    <t>ЯТТ TOXIROV MAXSUT MAMUROVICH</t>
  </si>
  <si>
    <t>V VA D MCHJ</t>
  </si>
  <si>
    <t>311362184</t>
  </si>
  <si>
    <t>PRO MONZA MCHJ</t>
  </si>
  <si>
    <t>UNIVERSAL MEXANIKA XK</t>
  </si>
  <si>
    <t>AFSONA BRAND MCHJ</t>
  </si>
  <si>
    <t>Avazov Aziz Abduxolikovich</t>
  </si>
  <si>
    <t>Фаолиятни ривожлантириш у-н кредит олиш</t>
  </si>
  <si>
    <t>YaTT HOJIAKBAROV JASURBEK FAXRIDDIN O'G'LI</t>
  </si>
  <si>
    <t>"DOCTOR KHODZHAEV" MCHJ</t>
  </si>
  <si>
    <t>"PRESTIGE VENUES" MCHJ</t>
  </si>
  <si>
    <t>"RAVZAT INVEST" MCHJ</t>
  </si>
  <si>
    <t>"AXB FERGHANA" MCHJ</t>
  </si>
  <si>
    <t>"XALOL KABOB SIFAT" MCHJ</t>
  </si>
  <si>
    <t>"MR TEX" MCHJ QK</t>
  </si>
  <si>
    <t>"BEXIZOR FAYZI" FX</t>
  </si>
  <si>
    <t>NOUCAMP MCHJ</t>
  </si>
  <si>
    <t>FAXRITDINOV ALMOS FURQATOVICH</t>
  </si>
  <si>
    <t>ish haqi loyihasi</t>
  </si>
  <si>
    <t>ZATESOV MAKSIM ROMANOVICH</t>
  </si>
  <si>
    <t>MCHJ "INTERNATIONAL TRADE COMPANY GLOBUS"</t>
  </si>
  <si>
    <t>ODILOV FAZLIDDIN SHAMSITDINOVICH</t>
  </si>
  <si>
    <t>ABDUQODIROV DILSHOD ABDURAXMON O'G'LI</t>
  </si>
  <si>
    <t>KARABAYEVA ZUXRA MIRALIYEVNA</t>
  </si>
  <si>
    <t>UZKARD DUO OCHISH ISTAGINI BILDIRGAN</t>
  </si>
  <si>
    <t>Utanov Farxod Yaxshibayevich YaTT</t>
  </si>
  <si>
    <t>PQ-312 qarori asosida Aylanma mablag‘larni to‘ldirish maqsadida 75,0 mln.so‘m miqdorida telefon apparatlari sotib olish uchun kredit olishga extiyoji mavjudligi yuzasidan murojaat qildi.</t>
  </si>
  <si>
    <t>ARDA STORY МЧЖ</t>
  </si>
  <si>
    <t>WOODWIN</t>
  </si>
  <si>
    <t>KARIMOV ADXAMJON IRKINOVICH</t>
  </si>
  <si>
    <t>sqb bizness</t>
  </si>
  <si>
    <t>ООО "Star Instrument"</t>
  </si>
  <si>
    <t>MUQIMOVA NILUFAR SIDIQOVNA</t>
  </si>
  <si>
    <t>sqb biznes</t>
  </si>
  <si>
    <t>OKSEL SERVIS PLYUS</t>
  </si>
  <si>
    <t>SMOLYANINOV ILYA ALEKSEYEVICH</t>
  </si>
  <si>
    <t>GAZ USKUNALARIGA TXK MCHJ</t>
  </si>
  <si>
    <t>К.Рахматов</t>
  </si>
  <si>
    <t>YATT JO'RAYEVA OYDIN TOXIROVNA</t>
  </si>
  <si>
    <t>Махалла лойихаси кредит махсулоти хисобидан 200,0 млнг.сўм микдорда кредит олишини сўраб мурожаат қилмоқда.</t>
  </si>
  <si>
    <t>YATT SHAXRIYOROV NEGBOY NOROVICH</t>
  </si>
  <si>
    <t>Айланма маблағини тўлдириш хисобидан 150,0 млнг.сўм микдорда кредит олишини сўраб мурожаат қилмоқда.</t>
  </si>
  <si>
    <t>"GEOTEXSTROYTORG" MCHJ</t>
  </si>
  <si>
    <t>SATTOROV TIXRON BOTIR O'G'LI</t>
  </si>
  <si>
    <t>Jamiyat extiyoji uchun (maqsadsiz) 2 819,0 mln.so‘m miqdorida kredit olishga extiyoji mavjudligi yuzasidan murojaat qildi.</t>
  </si>
  <si>
    <t>YaTT USMONOVA XOLIDA</t>
  </si>
  <si>
    <t>Кредитолиш</t>
  </si>
  <si>
    <t>"COM SALES SERVIS" MCHJ</t>
  </si>
  <si>
    <t>"PETROL EMPIRE GROUP" MCHJ</t>
  </si>
  <si>
    <t>"OQ-YER STROY" MCHJ</t>
  </si>
  <si>
    <t>Машарипова Назира Нарбай қизи</t>
  </si>
  <si>
    <t>Жуманиёзов Жавоҳир Шавкат ўғли</t>
  </si>
  <si>
    <t>"ROYAL-MARKET 202" OK</t>
  </si>
  <si>
    <t>Jamiyat extiyoji uchun (maqsadsiz) 960,0 mln.so‘m miqdorida kredit olishga extiyoji mavjudligi yuzasidan murojaat qildi.</t>
  </si>
  <si>
    <t>ООО "POMPI PORLA SURXONDARYO RASMIY DILLER"</t>
  </si>
  <si>
    <t>" ABDUVOSITOVA MARJONA CHORIYEVNA"</t>
  </si>
  <si>
    <t>korxona faoliyatini rivojlantirish maqsadida 100 mln miqdorida kredit mablag'lari ajratilishida amaliy yordam berish</t>
  </si>
  <si>
    <t>"PLANTS CLINIC SERVICE" xususiy korxonasi</t>
  </si>
  <si>
    <t>" HAYDAROV SARDOR QULMATOVICH"</t>
  </si>
  <si>
    <t>korxona faoliyatini rivojlantirish maqsadida 61 ming dollor miqdorida kredit mablag'lari ajratilishida amaliy yordam berish</t>
  </si>
  <si>
    <t>"SAM CARPET TEXTIL" MCHJ</t>
  </si>
  <si>
    <t>UZAKOV FAYOZ MIRKAMOLOVICH</t>
  </si>
  <si>
    <t>Jamiyat extiyoji uchun (maqsadsiz) 4 805,0 mln.so‘m miqdorida kredit olishga extiyoji mavjudligi yuzasidan murojaat qildi.</t>
  </si>
  <si>
    <t>YATT MIRZARAXIMOVA MATLYUBAXON EGAMOVNA</t>
  </si>
  <si>
    <t>YATT ASHUROVA MADINAXON SHAVKATJON QIZI</t>
  </si>
  <si>
    <t>YATT USMANOV AXRORJON TULKUNJON O?G?LI</t>
  </si>
  <si>
    <t>"BUILD YOUR STYLE" MCHJ</t>
  </si>
  <si>
    <t>NURBABAYEV XAMIDULLO XABIBULLAYEVICH</t>
  </si>
  <si>
    <t>Mahalla loyihasi asosida 250 mln so'm kredit</t>
  </si>
  <si>
    <t>COMFORT DENTAL PLYUS MCHJ</t>
  </si>
  <si>
    <t>Munavvarov Sarvar Isomitdin o'g'li</t>
  </si>
  <si>
    <t>Shaxnoza MCHJ</t>
  </si>
  <si>
    <t>Xolmatov Begzod</t>
  </si>
  <si>
    <t>MUHIBAXON ONA SAVDO МЧЖ</t>
  </si>
  <si>
    <t>Муратова Гузал Сайдихаким кизи</t>
  </si>
  <si>
    <t>Жуманиязов Ўктам Шомуратович</t>
  </si>
  <si>
    <t>"JAVOHIR WORLDWIDE BUSINESS" MCHJ</t>
  </si>
  <si>
    <t>OOO " SALAMAT SPORT KLUBI"</t>
  </si>
  <si>
    <t>JIMOVA KIRMIZI JUGINISOVNA</t>
  </si>
  <si>
    <t>STORY MOTIVATION</t>
  </si>
  <si>
    <t>ARTIKOV JAKSIMURAT AYMURATOVICH</t>
  </si>
  <si>
    <t>AKSEYTOV DAULETMURAT XXX</t>
  </si>
  <si>
    <t>KURBANBAEVA GULBAXAR KARJAUBAEVNA</t>
  </si>
  <si>
    <t>ALMASHRIQ-95 MCHJ</t>
  </si>
  <si>
    <t>RAXMATULLAYEV SAYDULLO XABIBULLO O`G`LI</t>
  </si>
  <si>
    <t>Kichik biznes maqsadsiz 160000 AQSH DOLLAR kredit rasmiylashtirish yuzasidan</t>
  </si>
  <si>
    <t>"AKA-UKA AKBAROVLAR" OK</t>
  </si>
  <si>
    <t>"ROSHIDON SERVIZ XIZMAT KO`RSATISH" MCHJ</t>
  </si>
  <si>
    <t>"XUSHNUDBEK DX PRODUCT" OK</t>
  </si>
  <si>
    <t>"ROSHIDON-QUVONCHI" MCHJ</t>
  </si>
  <si>
    <t>UTEGENOVA NARGIZA KUANDIQOVNA</t>
  </si>
  <si>
    <t>BAZARBAEV ORALBAY ABDULLAEVICH</t>
  </si>
  <si>
    <t>MADREYMOV BISENBAY DUYSENBAYEVICH</t>
  </si>
  <si>
    <t>GARR'BAEV RUSLAN NSANBAEVICH</t>
  </si>
  <si>
    <t>"ASL BEK UMRBOQIY" MChJ</t>
  </si>
  <si>
    <t>VOXIDOVA GULSORAXON KOZIMOVNA</t>
  </si>
  <si>
    <t>online mikroqarz 22 mln</t>
  </si>
  <si>
    <t>TCD DIGITAL TRADE MCHJ</t>
  </si>
  <si>
    <t>ASATILLAYEV ABBOS AZIZ O'G'LI</t>
  </si>
  <si>
    <t>Bekobod Taraqqiyot Metall MChJ</t>
  </si>
  <si>
    <t>XODJIMURATOVA BAXTINISO BAXODIR QIZI</t>
  </si>
  <si>
    <t>"THE FUTURE OF THE STARS" xususiy korxonasi</t>
  </si>
  <si>
    <t>Kredit mablag'i olish</t>
  </si>
  <si>
    <t>MIRAZIM XK</t>
  </si>
  <si>
    <t>Ibragimova Xafiza</t>
  </si>
  <si>
    <t>Malika-Lucy XK</t>
  </si>
  <si>
    <t>Kasimov Zafarjon Maratovich</t>
  </si>
  <si>
    <t>"FAYZULLAYEVA-DILSHADA" Nodavlat ta'lim muassasasi</t>
  </si>
  <si>
    <t>Fayzullayeva Dilshoda</t>
  </si>
  <si>
    <t>Мақсадсиз кредит</t>
  </si>
  <si>
    <t>Kungrad grand servis</t>
  </si>
  <si>
    <t>ALYANOVA ANJELA AYDARBEKOVNA</t>
  </si>
  <si>
    <t>A-MAN-DARMAN</t>
  </si>
  <si>
    <t>TAJENOV IQLAS ILYAS ULI</t>
  </si>
  <si>
    <t>Jumamuratov Bazarbay</t>
  </si>
  <si>
    <t>Tursinbayev Miyirbek</t>
  </si>
  <si>
    <t>"A-MALIK" OK</t>
  </si>
  <si>
    <t>"VITAL FLOW" MCHJ</t>
  </si>
  <si>
    <t>"FARMA" MCHJ XK</t>
  </si>
  <si>
    <t>"ABRORBEK GARANT SERVIS" MCHJ</t>
  </si>
  <si>
    <t>BOZORBOYEVA DURDONABEGIM SHOKIRJON QIZI</t>
  </si>
  <si>
    <t>XAMRAQULOVA GAVXAROY IKROMJONOVA</t>
  </si>
  <si>
    <t>"Buxoro yoqilg'i xizmatil" MChJ</t>
  </si>
  <si>
    <t>Egamov Sherzod Shirinovich</t>
  </si>
  <si>
    <t>Yuk tashish faoliyatini rivojlantirish maqsadida 32,70 ming AQSh dollari miqdorida kredit ajratishda amaliy yordab berish</t>
  </si>
  <si>
    <t>"Sadullayev Davlat Ismatovich" YTT</t>
  </si>
  <si>
    <t>PQ-312-sonli qaror doirasida chorvachilik faoliyatini tashkil qilish maqsadida 100,00 mln.so'm miqdorida kredit ajratishda amaliy yordab berish</t>
  </si>
  <si>
    <t>"Buxara Golden Silk Tekstile" MChJ</t>
  </si>
  <si>
    <t>Savdo faoliyatini rivojlantirish maqsadida 50,00 ming AQSh dollari miqdorida kredit ajratishda amaliy yordam berish</t>
  </si>
  <si>
    <t>YATT KURBANOVA IRODA BAXTIYAROVNA</t>
  </si>
  <si>
    <t>QOLDOSHEV SODIQJON XOLDAROVICH</t>
  </si>
  <si>
    <t>TOSHMATOVA IRODAXON G'ANIJON QIZI</t>
  </si>
  <si>
    <t>GRAND MAX PETROLIUM МЧЖ</t>
  </si>
  <si>
    <t>Абдуллаев Диер Акмалевич</t>
  </si>
  <si>
    <t>Kitob tex avtomatika</t>
  </si>
  <si>
    <t>Sariosiyo gul asali mchj</t>
  </si>
  <si>
    <t>YATT Pardaboyeva Roxila Axmadjonovna</t>
  </si>
  <si>
    <t>Чорвачилик учун кредит олиш</t>
  </si>
  <si>
    <t>Mahalla loyihasi asosida 95 mln</t>
  </si>
  <si>
    <r>
      <t xml:space="preserve">шундан, 
</t>
    </r>
    <r>
      <rPr>
        <b/>
        <sz val="26"/>
        <color theme="1"/>
        <rFont val="Times New Roman"/>
        <family val="1"/>
        <charset val="204"/>
      </rPr>
      <t xml:space="preserve">рад этиш жараёнида </t>
    </r>
    <r>
      <rPr>
        <sz val="26"/>
        <color theme="1"/>
        <rFont val="Times New Roman"/>
        <family val="1"/>
        <charset val="204"/>
      </rPr>
      <t>мурожаатлар</t>
    </r>
  </si>
  <si>
    <t>YATT SABIROV UMID RAXIMOVICH</t>
  </si>
  <si>
    <t>"Viamedika Farmko" MChJ</t>
  </si>
  <si>
    <t>Murodova Xurshida Erkinovna</t>
  </si>
  <si>
    <t>Savdo (farmasevtika) faoliyatini rivojlantirish maqsadida 90,00 ming AQSh dollari miqdorida kredit ajratishda amaliy yordam berish</t>
  </si>
  <si>
    <t>"Firdavs Yasmina 210" MChJ</t>
  </si>
  <si>
    <t>Rustamov Shoxjaxon Hamza o'g'li</t>
  </si>
  <si>
    <t>Savdo faoliyatini rivojlantirish maqsadida 53,00 ming AQSh dollari miqdorida kredit ajratishda amaliy yordam berish</t>
  </si>
  <si>
    <t>XASANOV IBROXIMJON ABDUVAXIDOVICH</t>
  </si>
  <si>
    <t>Kredit ajratishda amaliyyordam so'radi</t>
  </si>
  <si>
    <t>MADAMINOV SHUXRATBEK ALIMARDON O’G’LI</t>
  </si>
  <si>
    <t>Diyorbek Karmana OIL MCHJ</t>
  </si>
  <si>
    <t>С.Ерназаров</t>
  </si>
  <si>
    <t>Олган кредити учун гаровга қуйилган мол-мулкини таъқиқдан чиқаришда амалий ёрдам сўраган.</t>
  </si>
  <si>
    <t>YATT MOMINOVA NARGIZA XASAN QIZI</t>
  </si>
  <si>
    <t>Махалла лойихаси кредит махсулоти хисобидан 170,0 млнг.сўм микдорда кредит олишини сўраб мурожаат қилмоқда.</t>
  </si>
  <si>
    <t>YATT HAMROYEVA RA'NO SHODI QIZI</t>
  </si>
  <si>
    <t>Махалла лойихаси кредит махсулоти хисобидан 300,0 млнг.сўм микдорда кредит олишини сўраб мурожаат қилмоқда.</t>
  </si>
  <si>
    <t>ISMANOV AZAMATJON ABDURAIMOVICH</t>
  </si>
  <si>
    <t>MAMAJONOV MIRODIL ABDURAIMOVICH</t>
  </si>
  <si>
    <t>Tashanov Ilyos Davronovich</t>
  </si>
  <si>
    <t>SHUXRAT-ISHONCH OK</t>
  </si>
  <si>
    <t>DJUMABOYEV SHUXRAT MUSTOFOYEVICH</t>
  </si>
  <si>
    <t>"POLVON KARGO TRANS" mas`uliyati cheklangan jamiyati</t>
  </si>
  <si>
    <t>ABDUSATTAROVA OYSULUV TURAYEVNA</t>
  </si>
  <si>
    <t>Фаолиятини кенгайтириш учун 50 минг доллор кредит олишда амалий ёрдам сураган</t>
  </si>
  <si>
    <t>"SUMAYYA ALISHER" mas`uliyati cheklangan jamiyati</t>
  </si>
  <si>
    <t>XAITMURATOV ALISHER ABDUMALIKOVICH</t>
  </si>
  <si>
    <t>Фаолиятиним кенгайтириш учун 100 млн сўм кредит ажратишда амалий ёрдам сўраган</t>
  </si>
  <si>
    <t>Nurbek Layt XK</t>
  </si>
  <si>
    <t>Bobomurotova Feruza Tuxtayevna</t>
  </si>
  <si>
    <t>Korxona faoliyatini rivojlantirish maqsadida 40,0 mln.so'm miqdorida kredit mablag'lari ajratilishida amaliy yordam so'ragan</t>
  </si>
  <si>
    <t>"Xikmatilla Siyovush biznes servis" XK</t>
  </si>
  <si>
    <t>Халмедов Хикматилла Хайруллаевич</t>
  </si>
  <si>
    <t>Хизмат кўрсатиш фаолияти ривожлантириш мақсадида кредит ажратишни сўраган.</t>
  </si>
  <si>
    <t>ССТ BUKA MCHJ</t>
  </si>
  <si>
    <t>Xusanova Muxlisa</t>
  </si>
  <si>
    <t>01.07.2026 йил ҳолатига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</si>
</sst>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[$-419]d\ mmm;@"/>
  </numFmts>
  <fonts count="9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C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rgb="FFC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rgb="FFC00000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i/>
      <sz val="18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2"/>
      <color rgb="FFC00000"/>
      <name val="Times New Roman"/>
      <family val="1"/>
      <charset val="204"/>
    </font>
    <font>
      <b/>
      <sz val="32"/>
      <color rgb="FFC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9"/>
      <color rgb="FFC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C00000"/>
      <name val="Times New Roman"/>
      <family val="1"/>
      <charset val="204"/>
    </font>
    <font>
      <b/>
      <sz val="20"/>
      <color rgb="FFC00000"/>
      <name val="Times New Roman"/>
      <family val="1"/>
      <charset val="204"/>
    </font>
    <font>
      <b/>
      <sz val="28"/>
      <color rgb="FFC00000"/>
      <name val="Calibri"/>
      <family val="2"/>
      <charset val="204"/>
      <scheme val="minor"/>
    </font>
    <font>
      <sz val="20"/>
      <color rgb="FF0070C0"/>
      <name val="Times New Roman"/>
      <family val="1"/>
      <charset val="204"/>
    </font>
    <font>
      <sz val="12"/>
      <color rgb="FF000000"/>
      <name val="Arial"/>
      <family val="2"/>
      <charset val="204"/>
    </font>
    <font>
      <u/>
      <sz val="12"/>
      <color theme="10"/>
      <name val="Calibri"/>
      <family val="2"/>
      <charset val="204"/>
      <scheme val="minor"/>
    </font>
    <font>
      <sz val="26"/>
      <color rgb="FFC00000"/>
      <name val="Calibri"/>
      <family val="2"/>
      <charset val="204"/>
      <scheme val="minor"/>
    </font>
    <font>
      <b/>
      <sz val="15"/>
      <color theme="1"/>
      <name val="Times New Roman"/>
      <family val="1"/>
      <charset val="204"/>
    </font>
    <font>
      <b/>
      <sz val="28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i/>
      <sz val="20"/>
      <color theme="1"/>
      <name val="Times New Roman"/>
      <family val="1"/>
      <charset val="204"/>
    </font>
    <font>
      <i/>
      <sz val="2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rgb="FFC00000"/>
      <name val="Times New Roman"/>
      <family val="1"/>
      <charset val="204"/>
    </font>
    <font>
      <b/>
      <sz val="28"/>
      <color theme="1"/>
      <name val="Cambria"/>
      <family val="1"/>
      <charset val="204"/>
    </font>
    <font>
      <b/>
      <sz val="28"/>
      <color rgb="FF002060"/>
      <name val="Cambria"/>
      <family val="1"/>
      <charset val="204"/>
    </font>
    <font>
      <b/>
      <sz val="28"/>
      <color rgb="FFC00000"/>
      <name val="Cambria"/>
      <family val="1"/>
      <charset val="204"/>
    </font>
    <font>
      <sz val="12"/>
      <color theme="1"/>
      <name val="Cambria"/>
      <family val="1"/>
      <charset val="204"/>
    </font>
    <font>
      <b/>
      <i/>
      <sz val="18"/>
      <color theme="1"/>
      <name val="Cambria"/>
      <family val="1"/>
      <charset val="204"/>
    </font>
    <font>
      <i/>
      <sz val="18"/>
      <color theme="1"/>
      <name val="Cambria"/>
      <family val="1"/>
      <charset val="204"/>
    </font>
    <font>
      <sz val="14"/>
      <color theme="1"/>
      <name val="Cambria"/>
      <family val="1"/>
      <charset val="204"/>
    </font>
    <font>
      <b/>
      <sz val="16"/>
      <color theme="1"/>
      <name val="Cambria"/>
      <family val="1"/>
      <charset val="204"/>
    </font>
    <font>
      <b/>
      <i/>
      <sz val="14"/>
      <color rgb="FFC00000"/>
      <name val="Cambria"/>
      <family val="1"/>
      <charset val="204"/>
    </font>
    <font>
      <b/>
      <i/>
      <sz val="18"/>
      <color rgb="FFC00000"/>
      <name val="Cambria"/>
      <family val="1"/>
      <charset val="204"/>
    </font>
    <font>
      <sz val="16"/>
      <color theme="1"/>
      <name val="Cambria"/>
      <family val="1"/>
      <charset val="204"/>
    </font>
    <font>
      <b/>
      <sz val="14"/>
      <color rgb="FFC00000"/>
      <name val="Cambria"/>
      <family val="1"/>
      <charset val="204"/>
    </font>
    <font>
      <b/>
      <sz val="20"/>
      <name val="Cambria"/>
      <family val="1"/>
      <charset val="204"/>
    </font>
    <font>
      <sz val="20"/>
      <color theme="1"/>
      <name val="Cambria"/>
      <family val="1"/>
      <charset val="204"/>
    </font>
    <font>
      <sz val="20"/>
      <color rgb="FF000000"/>
      <name val="Cambria"/>
      <family val="1"/>
      <charset val="204"/>
    </font>
    <font>
      <sz val="20"/>
      <name val="Cambria"/>
      <family val="1"/>
      <charset val="204"/>
    </font>
    <font>
      <sz val="15"/>
      <color theme="1"/>
      <name val="Cambria"/>
      <family val="1"/>
      <charset val="204"/>
    </font>
    <font>
      <sz val="18"/>
      <color rgb="FF000000"/>
      <name val="Cambria"/>
      <family val="1"/>
      <charset val="204"/>
    </font>
    <font>
      <sz val="18"/>
      <color theme="1"/>
      <name val="Cambria"/>
      <family val="1"/>
      <charset val="204"/>
    </font>
    <font>
      <sz val="26"/>
      <color rgb="FFC00000"/>
      <name val="Cambria"/>
      <family val="1"/>
      <charset val="204"/>
    </font>
    <font>
      <sz val="12"/>
      <color rgb="FF000000"/>
      <name val="Cambria"/>
      <family val="1"/>
      <charset val="204"/>
    </font>
    <font>
      <u/>
      <sz val="12"/>
      <color theme="10"/>
      <name val="Cambria"/>
      <family val="1"/>
      <charset val="204"/>
    </font>
    <font>
      <b/>
      <sz val="15"/>
      <color theme="1"/>
      <name val="Cambria"/>
      <family val="1"/>
      <charset val="204"/>
    </font>
    <font>
      <b/>
      <sz val="15"/>
      <color rgb="FF000000"/>
      <name val="Cambria"/>
      <family val="1"/>
      <charset val="204"/>
    </font>
    <font>
      <b/>
      <i/>
      <sz val="15"/>
      <name val="Cambria"/>
      <family val="1"/>
      <charset val="204"/>
    </font>
    <font>
      <b/>
      <sz val="15"/>
      <color rgb="FFC00000"/>
      <name val="Cambria"/>
      <family val="1"/>
      <charset val="204"/>
    </font>
    <font>
      <b/>
      <sz val="15"/>
      <name val="Cambria"/>
      <family val="1"/>
      <charset val="204"/>
    </font>
    <font>
      <b/>
      <sz val="25"/>
      <color theme="1"/>
      <name val="Cambria"/>
      <family val="1"/>
      <charset val="204"/>
    </font>
    <font>
      <b/>
      <sz val="25"/>
      <color rgb="FF002060"/>
      <name val="Cambria"/>
      <family val="1"/>
      <charset val="204"/>
    </font>
    <font>
      <b/>
      <sz val="25"/>
      <color rgb="FFC0000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16"/>
      <name val="Cambria"/>
      <family val="1"/>
      <charset val="204"/>
    </font>
    <font>
      <b/>
      <sz val="16"/>
      <color rgb="FFC00000"/>
      <name val="Cambria"/>
      <family val="1"/>
      <charset val="204"/>
    </font>
    <font>
      <sz val="12"/>
      <name val="Cambria"/>
      <family val="1"/>
      <charset val="204"/>
    </font>
    <font>
      <sz val="26"/>
      <color rgb="FFFF0000"/>
      <name val="Cambria"/>
      <family val="1"/>
      <charset val="204"/>
    </font>
    <font>
      <b/>
      <sz val="12"/>
      <color indexed="60"/>
      <name val="Calibri"/>
      <family val="2"/>
      <charset val="204"/>
      <scheme val="minor"/>
    </font>
    <font>
      <sz val="12"/>
      <color indexed="60"/>
      <name val="Calibri"/>
      <family val="2"/>
      <charset val="204"/>
      <scheme val="minor"/>
    </font>
    <font>
      <b/>
      <sz val="30"/>
      <color rgb="FF002060"/>
      <name val="Times New Roman"/>
      <family val="1"/>
      <charset val="204"/>
    </font>
    <font>
      <b/>
      <sz val="30"/>
      <color rgb="FF0070C0"/>
      <name val="Times New Roman"/>
      <family val="1"/>
      <charset val="204"/>
    </font>
    <font>
      <b/>
      <sz val="30"/>
      <color rgb="FFC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5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42" fillId="0" borderId="0" applyNumberFormat="0" applyFill="0" applyBorder="0" applyAlignment="0" applyProtection="0"/>
    <xf numFmtId="0" fontId="46" fillId="0" borderId="0"/>
    <xf numFmtId="0" fontId="1" fillId="0" borderId="0"/>
  </cellStyleXfs>
  <cellXfs count="403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3" fontId="8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8" fillId="8" borderId="0" xfId="0" applyNumberFormat="1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4" fillId="3" borderId="0" xfId="0" applyFont="1" applyFill="1"/>
    <xf numFmtId="3" fontId="9" fillId="3" borderId="2" xfId="0" applyNumberFormat="1" applyFont="1" applyFill="1" applyBorder="1" applyAlignment="1">
      <alignment horizontal="center" vertical="center" wrapText="1"/>
    </xf>
    <xf numFmtId="3" fontId="9" fillId="3" borderId="8" xfId="0" applyNumberFormat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8" fillId="0" borderId="10" xfId="0" applyNumberFormat="1" applyFont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 wrapText="1"/>
    </xf>
    <xf numFmtId="3" fontId="9" fillId="3" borderId="14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15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30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3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3" fontId="32" fillId="0" borderId="14" xfId="0" applyNumberFormat="1" applyFont="1" applyBorder="1" applyAlignment="1">
      <alignment horizontal="center" vertical="center" wrapText="1"/>
    </xf>
    <xf numFmtId="3" fontId="32" fillId="0" borderId="15" xfId="0" applyNumberFormat="1" applyFont="1" applyBorder="1" applyAlignment="1">
      <alignment horizontal="center" vertical="center" wrapText="1"/>
    </xf>
    <xf numFmtId="3" fontId="33" fillId="0" borderId="14" xfId="0" applyNumberFormat="1" applyFont="1" applyBorder="1" applyAlignment="1">
      <alignment horizontal="center" vertical="center" wrapText="1"/>
    </xf>
    <xf numFmtId="3" fontId="33" fillId="0" borderId="1" xfId="0" applyNumberFormat="1" applyFont="1" applyBorder="1" applyAlignment="1">
      <alignment horizontal="center" vertical="center" wrapText="1"/>
    </xf>
    <xf numFmtId="3" fontId="33" fillId="0" borderId="15" xfId="0" applyNumberFormat="1" applyFont="1" applyBorder="1" applyAlignment="1">
      <alignment horizontal="center" vertical="center" wrapText="1"/>
    </xf>
    <xf numFmtId="3" fontId="32" fillId="0" borderId="1" xfId="0" applyNumberFormat="1" applyFont="1" applyBorder="1" applyAlignment="1">
      <alignment horizontal="center" vertical="center" wrapText="1"/>
    </xf>
    <xf numFmtId="3" fontId="32" fillId="0" borderId="7" xfId="0" applyNumberFormat="1" applyFont="1" applyBorder="1" applyAlignment="1">
      <alignment horizontal="center" vertical="center" wrapText="1"/>
    </xf>
    <xf numFmtId="3" fontId="32" fillId="0" borderId="8" xfId="0" applyNumberFormat="1" applyFont="1" applyBorder="1" applyAlignment="1">
      <alignment horizontal="center" vertical="center" wrapText="1"/>
    </xf>
    <xf numFmtId="3" fontId="33" fillId="0" borderId="7" xfId="0" applyNumberFormat="1" applyFont="1" applyBorder="1" applyAlignment="1">
      <alignment horizontal="center" vertical="center" wrapText="1"/>
    </xf>
    <xf numFmtId="3" fontId="33" fillId="0" borderId="2" xfId="0" applyNumberFormat="1" applyFont="1" applyBorder="1" applyAlignment="1">
      <alignment horizontal="center" vertical="center" wrapText="1"/>
    </xf>
    <xf numFmtId="3" fontId="33" fillId="0" borderId="8" xfId="0" applyNumberFormat="1" applyFont="1" applyBorder="1" applyAlignment="1">
      <alignment horizontal="center" vertical="center" wrapText="1"/>
    </xf>
    <xf numFmtId="3" fontId="32" fillId="0" borderId="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3" fontId="32" fillId="0" borderId="10" xfId="0" applyNumberFormat="1" applyFont="1" applyBorder="1" applyAlignment="1">
      <alignment horizontal="center" vertical="center" wrapText="1"/>
    </xf>
    <xf numFmtId="3" fontId="33" fillId="0" borderId="9" xfId="0" applyNumberFormat="1" applyFont="1" applyBorder="1" applyAlignment="1">
      <alignment horizontal="center" vertical="center" wrapText="1"/>
    </xf>
    <xf numFmtId="3" fontId="33" fillId="0" borderId="3" xfId="0" applyNumberFormat="1" applyFont="1" applyBorder="1" applyAlignment="1">
      <alignment horizontal="center" vertical="center" wrapText="1"/>
    </xf>
    <xf numFmtId="3" fontId="33" fillId="0" borderId="10" xfId="0" applyNumberFormat="1" applyFont="1" applyBorder="1" applyAlignment="1">
      <alignment horizontal="center" vertical="center" wrapText="1"/>
    </xf>
    <xf numFmtId="3" fontId="32" fillId="0" borderId="3" xfId="0" applyNumberFormat="1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left" vertical="center" wrapText="1"/>
    </xf>
    <xf numFmtId="3" fontId="33" fillId="0" borderId="0" xfId="0" applyNumberFormat="1" applyFont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41" fillId="9" borderId="0" xfId="0" applyFont="1" applyFill="1" applyAlignment="1">
      <alignment horizontal="center" vertical="center" wrapText="1"/>
    </xf>
    <xf numFmtId="0" fontId="41" fillId="10" borderId="0" xfId="0" applyFont="1" applyFill="1" applyAlignment="1">
      <alignment horizontal="center" vertical="center" wrapText="1"/>
    </xf>
    <xf numFmtId="0" fontId="42" fillId="10" borderId="0" xfId="2" applyFill="1" applyAlignment="1">
      <alignment horizontal="left" vertical="center" wrapText="1"/>
    </xf>
    <xf numFmtId="0" fontId="41" fillId="10" borderId="0" xfId="0" applyFont="1" applyFill="1" applyAlignment="1">
      <alignment horizontal="left" vertical="center" wrapText="1"/>
    </xf>
    <xf numFmtId="0" fontId="41" fillId="9" borderId="0" xfId="0" applyFont="1" applyFill="1" applyAlignment="1">
      <alignment horizontal="left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3" fontId="43" fillId="0" borderId="0" xfId="0" applyNumberFormat="1" applyFont="1"/>
    <xf numFmtId="0" fontId="11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3" fontId="10" fillId="0" borderId="27" xfId="0" applyNumberFormat="1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8" xfId="0" applyFont="1" applyFill="1" applyBorder="1" applyAlignment="1">
      <alignment horizontal="left" vertical="center" wrapText="1"/>
    </xf>
    <xf numFmtId="3" fontId="32" fillId="4" borderId="7" xfId="0" applyNumberFormat="1" applyFont="1" applyFill="1" applyBorder="1" applyAlignment="1">
      <alignment horizontal="center" vertical="center" wrapText="1"/>
    </xf>
    <xf numFmtId="3" fontId="32" fillId="4" borderId="2" xfId="0" applyNumberFormat="1" applyFont="1" applyFill="1" applyBorder="1" applyAlignment="1">
      <alignment horizontal="center" vertical="center" wrapText="1"/>
    </xf>
    <xf numFmtId="3" fontId="32" fillId="4" borderId="8" xfId="0" applyNumberFormat="1" applyFont="1" applyFill="1" applyBorder="1" applyAlignment="1">
      <alignment horizontal="center" vertical="center" wrapText="1"/>
    </xf>
    <xf numFmtId="3" fontId="33" fillId="4" borderId="7" xfId="0" applyNumberFormat="1" applyFont="1" applyFill="1" applyBorder="1" applyAlignment="1">
      <alignment horizontal="center" vertical="center" wrapText="1"/>
    </xf>
    <xf numFmtId="3" fontId="33" fillId="4" borderId="2" xfId="0" applyNumberFormat="1" applyFont="1" applyFill="1" applyBorder="1" applyAlignment="1">
      <alignment horizontal="center" vertical="center" wrapText="1"/>
    </xf>
    <xf numFmtId="3" fontId="33" fillId="4" borderId="8" xfId="0" applyNumberFormat="1" applyFont="1" applyFill="1" applyBorder="1" applyAlignment="1">
      <alignment horizontal="center" vertical="center" wrapText="1"/>
    </xf>
    <xf numFmtId="3" fontId="33" fillId="4" borderId="0" xfId="0" applyNumberFormat="1" applyFont="1" applyFill="1" applyAlignment="1">
      <alignment horizontal="center" vertical="center" wrapText="1"/>
    </xf>
    <xf numFmtId="0" fontId="30" fillId="4" borderId="0" xfId="0" applyFont="1" applyFill="1" applyAlignment="1">
      <alignment horizontal="left" vertical="center" wrapText="1"/>
    </xf>
    <xf numFmtId="0" fontId="30" fillId="4" borderId="0" xfId="0" applyFont="1" applyFill="1" applyAlignment="1">
      <alignment horizontal="center" vertical="center" wrapText="1"/>
    </xf>
    <xf numFmtId="3" fontId="30" fillId="4" borderId="0" xfId="0" applyNumberFormat="1" applyFont="1" applyFill="1" applyAlignment="1">
      <alignment horizontal="center" vertical="center" wrapText="1"/>
    </xf>
    <xf numFmtId="0" fontId="30" fillId="4" borderId="0" xfId="0" applyFont="1" applyFill="1" applyAlignment="1">
      <alignment vertical="center" wrapText="1"/>
    </xf>
    <xf numFmtId="0" fontId="0" fillId="4" borderId="0" xfId="0" applyFill="1"/>
    <xf numFmtId="0" fontId="21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left" vertical="center" wrapText="1"/>
    </xf>
    <xf numFmtId="0" fontId="30" fillId="6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vertical="center" wrapText="1"/>
    </xf>
    <xf numFmtId="0" fontId="0" fillId="6" borderId="0" xfId="0" applyFill="1"/>
    <xf numFmtId="0" fontId="22" fillId="6" borderId="11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31" fillId="5" borderId="18" xfId="0" applyFont="1" applyFill="1" applyBorder="1" applyAlignment="1">
      <alignment horizontal="center" vertical="center" wrapText="1"/>
    </xf>
    <xf numFmtId="3" fontId="31" fillId="5" borderId="16" xfId="0" applyNumberFormat="1" applyFont="1" applyFill="1" applyBorder="1" applyAlignment="1">
      <alignment horizontal="center" vertical="center" wrapText="1"/>
    </xf>
    <xf numFmtId="3" fontId="31" fillId="5" borderId="17" xfId="0" applyNumberFormat="1" applyFont="1" applyFill="1" applyBorder="1" applyAlignment="1">
      <alignment horizontal="center" vertical="center" wrapText="1"/>
    </xf>
    <xf numFmtId="3" fontId="31" fillId="5" borderId="18" xfId="0" applyNumberFormat="1" applyFont="1" applyFill="1" applyBorder="1" applyAlignment="1">
      <alignment horizontal="center" vertical="center" wrapText="1"/>
    </xf>
    <xf numFmtId="3" fontId="31" fillId="5" borderId="0" xfId="0" applyNumberFormat="1" applyFont="1" applyFill="1" applyAlignment="1">
      <alignment horizontal="center" vertical="center" wrapText="1"/>
    </xf>
    <xf numFmtId="0" fontId="30" fillId="5" borderId="0" xfId="0" applyFont="1" applyFill="1" applyAlignment="1">
      <alignment horizontal="left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left" vertical="center" wrapText="1"/>
    </xf>
    <xf numFmtId="0" fontId="30" fillId="5" borderId="0" xfId="0" applyFont="1" applyFill="1" applyAlignment="1">
      <alignment horizontal="center" vertical="center" wrapText="1"/>
    </xf>
    <xf numFmtId="0" fontId="0" fillId="5" borderId="0" xfId="0" applyFill="1"/>
    <xf numFmtId="3" fontId="9" fillId="3" borderId="25" xfId="0" applyNumberFormat="1" applyFont="1" applyFill="1" applyBorder="1" applyAlignment="1">
      <alignment horizontal="center" vertical="center" wrapText="1"/>
    </xf>
    <xf numFmtId="3" fontId="6" fillId="0" borderId="20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3" fontId="9" fillId="3" borderId="35" xfId="0" applyNumberFormat="1" applyFont="1" applyFill="1" applyBorder="1" applyAlignment="1">
      <alignment horizontal="center" vertical="center" wrapText="1"/>
    </xf>
    <xf numFmtId="3" fontId="6" fillId="0" borderId="33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3" fontId="8" fillId="0" borderId="13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3" fontId="6" fillId="0" borderId="13" xfId="0" applyNumberFormat="1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13" xfId="0" applyNumberFormat="1" applyFont="1" applyBorder="1" applyAlignment="1">
      <alignment horizontal="center" vertical="center" wrapText="1"/>
    </xf>
    <xf numFmtId="3" fontId="10" fillId="0" borderId="36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left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8" fillId="0" borderId="15" xfId="0" applyNumberFormat="1" applyFont="1" applyBorder="1" applyAlignment="1">
      <alignment horizontal="center" vertical="center" wrapText="1"/>
    </xf>
    <xf numFmtId="3" fontId="8" fillId="0" borderId="37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center" wrapText="1"/>
    </xf>
    <xf numFmtId="3" fontId="10" fillId="0" borderId="30" xfId="0" applyNumberFormat="1" applyFont="1" applyBorder="1" applyAlignment="1">
      <alignment horizontal="center" vertical="center" wrapText="1"/>
    </xf>
    <xf numFmtId="3" fontId="10" fillId="0" borderId="40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center" vertical="center" wrapText="1"/>
    </xf>
    <xf numFmtId="3" fontId="10" fillId="0" borderId="38" xfId="0" applyNumberFormat="1" applyFont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 wrapText="1"/>
    </xf>
    <xf numFmtId="3" fontId="8" fillId="0" borderId="30" xfId="0" applyNumberFormat="1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0" borderId="37" xfId="0" applyNumberFormat="1" applyFont="1" applyBorder="1" applyAlignment="1">
      <alignment horizontal="center" vertical="center" wrapText="1"/>
    </xf>
    <xf numFmtId="3" fontId="10" fillId="0" borderId="14" xfId="0" applyNumberFormat="1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3" fontId="8" fillId="0" borderId="31" xfId="0" applyNumberFormat="1" applyFont="1" applyBorder="1" applyAlignment="1">
      <alignment horizontal="center" vertical="center" wrapText="1"/>
    </xf>
    <xf numFmtId="3" fontId="6" fillId="0" borderId="31" xfId="0" applyNumberFormat="1" applyFont="1" applyBorder="1" applyAlignment="1">
      <alignment horizontal="center" vertical="center" wrapText="1"/>
    </xf>
    <xf numFmtId="3" fontId="10" fillId="0" borderId="31" xfId="0" applyNumberFormat="1" applyFont="1" applyBorder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3" fontId="9" fillId="5" borderId="31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51" fillId="0" borderId="0" xfId="0" applyFont="1" applyAlignment="1">
      <alignment vertical="center" wrapText="1"/>
    </xf>
    <xf numFmtId="14" fontId="52" fillId="0" borderId="0" xfId="0" applyNumberFormat="1" applyFont="1" applyAlignment="1">
      <alignment vertical="center"/>
    </xf>
    <xf numFmtId="3" fontId="36" fillId="0" borderId="0" xfId="0" applyNumberFormat="1" applyFont="1" applyAlignment="1">
      <alignment horizontal="center" vertical="center" wrapText="1"/>
    </xf>
    <xf numFmtId="0" fontId="36" fillId="0" borderId="0" xfId="0" applyFont="1"/>
    <xf numFmtId="3" fontId="45" fillId="3" borderId="0" xfId="0" applyNumberFormat="1" applyFont="1" applyFill="1" applyAlignment="1">
      <alignment horizontal="center" vertical="center" wrapText="1"/>
    </xf>
    <xf numFmtId="0" fontId="60" fillId="0" borderId="0" xfId="0" applyFont="1"/>
    <xf numFmtId="0" fontId="61" fillId="0" borderId="0" xfId="0" applyFont="1" applyAlignment="1">
      <alignment vertical="center" wrapText="1"/>
    </xf>
    <xf numFmtId="0" fontId="62" fillId="0" borderId="0" xfId="0" applyFont="1" applyAlignment="1">
      <alignment horizontal="left" vertical="center" wrapText="1"/>
    </xf>
    <xf numFmtId="3" fontId="63" fillId="0" borderId="0" xfId="0" applyNumberFormat="1" applyFont="1" applyAlignment="1">
      <alignment horizontal="center" vertical="center" wrapText="1"/>
    </xf>
    <xf numFmtId="0" fontId="60" fillId="6" borderId="0" xfId="0" applyFont="1" applyFill="1"/>
    <xf numFmtId="0" fontId="60" fillId="5" borderId="0" xfId="0" applyFont="1" applyFill="1"/>
    <xf numFmtId="3" fontId="60" fillId="0" borderId="0" xfId="0" applyNumberFormat="1" applyFont="1"/>
    <xf numFmtId="0" fontId="73" fillId="0" borderId="0" xfId="0" applyFont="1" applyAlignment="1">
      <alignment horizontal="center" vertical="center" wrapText="1"/>
    </xf>
    <xf numFmtId="0" fontId="73" fillId="0" borderId="0" xfId="0" applyFont="1" applyAlignment="1">
      <alignment horizontal="left" vertical="center" wrapText="1"/>
    </xf>
    <xf numFmtId="3" fontId="74" fillId="0" borderId="0" xfId="0" applyNumberFormat="1" applyFont="1" applyAlignment="1">
      <alignment horizontal="center" vertical="center" wrapText="1"/>
    </xf>
    <xf numFmtId="3" fontId="75" fillId="0" borderId="0" xfId="0" applyNumberFormat="1" applyFont="1" applyAlignment="1">
      <alignment horizontal="center" vertical="center" wrapText="1"/>
    </xf>
    <xf numFmtId="3" fontId="76" fillId="0" borderId="0" xfId="0" applyNumberFormat="1" applyFont="1"/>
    <xf numFmtId="0" fontId="77" fillId="9" borderId="0" xfId="0" applyFont="1" applyFill="1" applyAlignment="1">
      <alignment horizontal="center" vertical="center" wrapText="1"/>
    </xf>
    <xf numFmtId="0" fontId="78" fillId="9" borderId="0" xfId="2" applyFont="1" applyFill="1" applyAlignment="1">
      <alignment horizontal="left" vertical="center" wrapText="1"/>
    </xf>
    <xf numFmtId="20" fontId="77" fillId="9" borderId="0" xfId="0" applyNumberFormat="1" applyFont="1" applyFill="1" applyAlignment="1">
      <alignment horizontal="center" vertical="center" wrapText="1"/>
    </xf>
    <xf numFmtId="0" fontId="77" fillId="10" borderId="0" xfId="0" applyFont="1" applyFill="1" applyAlignment="1">
      <alignment horizontal="center" vertical="center" wrapText="1"/>
    </xf>
    <xf numFmtId="0" fontId="78" fillId="10" borderId="0" xfId="2" applyFont="1" applyFill="1" applyAlignment="1">
      <alignment horizontal="left" vertical="center" wrapText="1"/>
    </xf>
    <xf numFmtId="20" fontId="77" fillId="10" borderId="0" xfId="0" applyNumberFormat="1" applyFont="1" applyFill="1" applyAlignment="1">
      <alignment horizontal="center" vertical="center" wrapText="1"/>
    </xf>
    <xf numFmtId="0" fontId="60" fillId="9" borderId="0" xfId="0" applyFont="1" applyFill="1"/>
    <xf numFmtId="0" fontId="73" fillId="0" borderId="44" xfId="4" applyFont="1" applyBorder="1" applyAlignment="1">
      <alignment horizontal="center" vertical="center"/>
    </xf>
    <xf numFmtId="0" fontId="73" fillId="0" borderId="45" xfId="4" applyFont="1" applyBorder="1" applyAlignment="1">
      <alignment horizontal="left" vertical="center" wrapText="1"/>
    </xf>
    <xf numFmtId="0" fontId="80" fillId="12" borderId="31" xfId="3" applyFont="1" applyFill="1" applyBorder="1" applyAlignment="1">
      <alignment horizontal="center" vertical="center" wrapText="1"/>
    </xf>
    <xf numFmtId="0" fontId="69" fillId="4" borderId="31" xfId="4" applyFont="1" applyFill="1" applyBorder="1" applyAlignment="1">
      <alignment horizontal="center" vertical="center"/>
    </xf>
    <xf numFmtId="0" fontId="83" fillId="4" borderId="31" xfId="4" applyFont="1" applyFill="1" applyBorder="1" applyAlignment="1">
      <alignment horizontal="center" vertical="center"/>
    </xf>
    <xf numFmtId="0" fontId="83" fillId="4" borderId="47" xfId="4" applyFont="1" applyFill="1" applyBorder="1" applyAlignment="1">
      <alignment horizontal="center" vertical="center"/>
    </xf>
    <xf numFmtId="0" fontId="83" fillId="0" borderId="45" xfId="4" applyFont="1" applyBorder="1" applyAlignment="1">
      <alignment horizontal="center" vertical="center"/>
    </xf>
    <xf numFmtId="0" fontId="83" fillId="0" borderId="48" xfId="4" applyFont="1" applyBorder="1" applyAlignment="1">
      <alignment horizontal="center" vertical="center"/>
    </xf>
    <xf numFmtId="3" fontId="69" fillId="0" borderId="45" xfId="4" applyNumberFormat="1" applyFont="1" applyBorder="1" applyAlignment="1">
      <alignment horizontal="center" vertical="center"/>
    </xf>
    <xf numFmtId="0" fontId="69" fillId="0" borderId="48" xfId="4" applyFont="1" applyBorder="1" applyAlignment="1">
      <alignment horizontal="center" vertical="center"/>
    </xf>
    <xf numFmtId="0" fontId="69" fillId="4" borderId="47" xfId="4" applyFont="1" applyFill="1" applyBorder="1" applyAlignment="1">
      <alignment horizontal="center" vertical="center"/>
    </xf>
    <xf numFmtId="0" fontId="57" fillId="0" borderId="0" xfId="0" applyFont="1" applyAlignment="1">
      <alignment vertical="center" wrapText="1"/>
    </xf>
    <xf numFmtId="0" fontId="69" fillId="4" borderId="31" xfId="0" applyFont="1" applyFill="1" applyBorder="1" applyAlignment="1">
      <alignment horizontal="center" vertical="center" wrapText="1"/>
    </xf>
    <xf numFmtId="3" fontId="69" fillId="4" borderId="31" xfId="0" applyNumberFormat="1" applyFont="1" applyFill="1" applyBorder="1" applyAlignment="1">
      <alignment horizontal="center" vertical="center" wrapText="1"/>
    </xf>
    <xf numFmtId="0" fontId="67" fillId="0" borderId="31" xfId="0" applyFont="1" applyBorder="1" applyAlignment="1">
      <alignment horizontal="left" vertical="center" wrapText="1"/>
    </xf>
    <xf numFmtId="1" fontId="70" fillId="0" borderId="31" xfId="0" applyNumberFormat="1" applyFont="1" applyBorder="1" applyAlignment="1">
      <alignment horizontal="center" vertical="center" wrapText="1"/>
    </xf>
    <xf numFmtId="3" fontId="71" fillId="0" borderId="31" xfId="0" applyNumberFormat="1" applyFont="1" applyBorder="1" applyAlignment="1">
      <alignment horizontal="center" vertical="center" wrapText="1"/>
    </xf>
    <xf numFmtId="3" fontId="70" fillId="0" borderId="31" xfId="0" applyNumberFormat="1" applyFont="1" applyBorder="1" applyAlignment="1">
      <alignment horizontal="center" vertical="center" wrapText="1"/>
    </xf>
    <xf numFmtId="10" fontId="82" fillId="12" borderId="47" xfId="3" applyNumberFormat="1" applyFont="1" applyFill="1" applyBorder="1" applyAlignment="1">
      <alignment horizontal="center" vertical="center" wrapText="1"/>
    </xf>
    <xf numFmtId="3" fontId="74" fillId="0" borderId="31" xfId="0" applyNumberFormat="1" applyFont="1" applyBorder="1" applyAlignment="1">
      <alignment horizontal="center" vertical="center" wrapText="1"/>
    </xf>
    <xf numFmtId="3" fontId="75" fillId="0" borderId="31" xfId="0" applyNumberFormat="1" applyFont="1" applyBorder="1" applyAlignment="1">
      <alignment horizontal="center" vertical="center" wrapText="1"/>
    </xf>
    <xf numFmtId="3" fontId="76" fillId="0" borderId="31" xfId="0" applyNumberFormat="1" applyFont="1" applyBorder="1"/>
    <xf numFmtId="3" fontId="74" fillId="0" borderId="42" xfId="0" applyNumberFormat="1" applyFont="1" applyBorder="1" applyAlignment="1">
      <alignment horizontal="center" vertical="center" wrapText="1"/>
    </xf>
    <xf numFmtId="3" fontId="75" fillId="0" borderId="42" xfId="0" applyNumberFormat="1" applyFont="1" applyBorder="1" applyAlignment="1">
      <alignment horizontal="center" vertical="center" wrapText="1"/>
    </xf>
    <xf numFmtId="3" fontId="60" fillId="0" borderId="45" xfId="0" applyNumberFormat="1" applyFont="1" applyBorder="1"/>
    <xf numFmtId="0" fontId="60" fillId="0" borderId="0" xfId="0" applyFont="1" applyAlignment="1">
      <alignment horizontal="center" vertical="center"/>
    </xf>
    <xf numFmtId="3" fontId="60" fillId="0" borderId="0" xfId="0" applyNumberFormat="1" applyFont="1" applyAlignment="1">
      <alignment horizontal="center" vertical="center"/>
    </xf>
    <xf numFmtId="3" fontId="72" fillId="12" borderId="31" xfId="0" applyNumberFormat="1" applyFont="1" applyFill="1" applyBorder="1" applyAlignment="1">
      <alignment horizontal="center" vertical="center" wrapText="1"/>
    </xf>
    <xf numFmtId="0" fontId="68" fillId="4" borderId="31" xfId="0" applyFont="1" applyFill="1" applyBorder="1" applyAlignment="1">
      <alignment horizontal="center" vertical="center" wrapText="1"/>
    </xf>
    <xf numFmtId="0" fontId="67" fillId="0" borderId="31" xfId="0" applyFont="1" applyBorder="1" applyAlignment="1">
      <alignment horizontal="center" vertical="center" wrapText="1"/>
    </xf>
    <xf numFmtId="0" fontId="53" fillId="12" borderId="31" xfId="0" applyFont="1" applyFill="1" applyBorder="1" applyAlignment="1">
      <alignment horizontal="center" vertical="center" wrapText="1"/>
    </xf>
    <xf numFmtId="0" fontId="53" fillId="0" borderId="31" xfId="0" applyFont="1" applyBorder="1" applyAlignment="1">
      <alignment horizontal="center" vertical="center" wrapText="1"/>
    </xf>
    <xf numFmtId="0" fontId="53" fillId="0" borderId="31" xfId="0" applyFont="1" applyBorder="1" applyAlignment="1">
      <alignment horizontal="left" vertical="center" wrapText="1"/>
    </xf>
    <xf numFmtId="3" fontId="53" fillId="0" borderId="31" xfId="0" applyNumberFormat="1" applyFont="1" applyBorder="1" applyAlignment="1">
      <alignment horizontal="center" vertical="center" wrapText="1"/>
    </xf>
    <xf numFmtId="3" fontId="55" fillId="0" borderId="31" xfId="0" applyNumberFormat="1" applyFont="1" applyBorder="1" applyAlignment="1">
      <alignment horizontal="center" vertical="center" wrapText="1"/>
    </xf>
    <xf numFmtId="3" fontId="88" fillId="4" borderId="31" xfId="0" applyNumberFormat="1" applyFont="1" applyFill="1" applyBorder="1" applyAlignment="1">
      <alignment horizontal="center" vertical="center" wrapText="1"/>
    </xf>
    <xf numFmtId="1" fontId="53" fillId="0" borderId="31" xfId="0" applyNumberFormat="1" applyFont="1" applyBorder="1" applyAlignment="1">
      <alignment horizontal="center" vertical="center" wrapText="1"/>
    </xf>
    <xf numFmtId="0" fontId="54" fillId="12" borderId="31" xfId="0" applyFont="1" applyFill="1" applyBorder="1" applyAlignment="1">
      <alignment horizontal="center" vertical="center" wrapText="1"/>
    </xf>
    <xf numFmtId="0" fontId="53" fillId="12" borderId="31" xfId="0" applyFont="1" applyFill="1" applyBorder="1" applyAlignment="1">
      <alignment horizontal="left" vertical="center" wrapText="1"/>
    </xf>
    <xf numFmtId="1" fontId="53" fillId="12" borderId="31" xfId="0" applyNumberFormat="1" applyFont="1" applyFill="1" applyBorder="1" applyAlignment="1">
      <alignment horizontal="center" vertical="center" wrapText="1"/>
    </xf>
    <xf numFmtId="3" fontId="53" fillId="12" borderId="31" xfId="0" applyNumberFormat="1" applyFont="1" applyFill="1" applyBorder="1" applyAlignment="1">
      <alignment horizontal="center" vertical="center" wrapText="1"/>
    </xf>
    <xf numFmtId="3" fontId="55" fillId="12" borderId="31" xfId="0" applyNumberFormat="1" applyFont="1" applyFill="1" applyBorder="1" applyAlignment="1">
      <alignment horizontal="center" vertical="center" wrapText="1"/>
    </xf>
    <xf numFmtId="0" fontId="87" fillId="0" borderId="31" xfId="0" applyFont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/>
    </xf>
    <xf numFmtId="0" fontId="50" fillId="12" borderId="31" xfId="0" applyFont="1" applyFill="1" applyBorder="1" applyAlignment="1">
      <alignment horizontal="center" vertical="center" wrapText="1"/>
    </xf>
    <xf numFmtId="0" fontId="49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1" xfId="0" applyBorder="1" applyAlignment="1">
      <alignment horizontal="center" vertical="top"/>
    </xf>
    <xf numFmtId="0" fontId="0" fillId="0" borderId="31" xfId="0" applyBorder="1" applyAlignment="1">
      <alignment horizontal="center" vertical="top" wrapText="1"/>
    </xf>
    <xf numFmtId="1" fontId="0" fillId="0" borderId="31" xfId="0" applyNumberFormat="1" applyBorder="1" applyAlignment="1">
      <alignment horizontal="center" vertical="top"/>
    </xf>
    <xf numFmtId="164" fontId="0" fillId="0" borderId="31" xfId="0" applyNumberFormat="1" applyBorder="1" applyAlignment="1">
      <alignment horizontal="center" vertical="top" wrapText="1"/>
    </xf>
    <xf numFmtId="0" fontId="90" fillId="11" borderId="31" xfId="0" applyFont="1" applyFill="1" applyBorder="1" applyAlignment="1">
      <alignment horizontal="center" vertical="center" wrapText="1"/>
    </xf>
    <xf numFmtId="0" fontId="90" fillId="12" borderId="31" xfId="0" applyFont="1" applyFill="1" applyBorder="1" applyAlignment="1">
      <alignment horizontal="center" vertical="center" wrapText="1"/>
    </xf>
    <xf numFmtId="0" fontId="91" fillId="6" borderId="0" xfId="0" applyFont="1" applyFill="1"/>
    <xf numFmtId="0" fontId="90" fillId="0" borderId="31" xfId="0" applyFont="1" applyBorder="1" applyAlignment="1">
      <alignment horizontal="center" vertical="center" wrapText="1"/>
    </xf>
    <xf numFmtId="0" fontId="89" fillId="11" borderId="31" xfId="0" applyFont="1" applyFill="1" applyBorder="1" applyAlignment="1">
      <alignment horizontal="center" vertical="center" wrapText="1"/>
    </xf>
    <xf numFmtId="0" fontId="89" fillId="13" borderId="31" xfId="0" applyFont="1" applyFill="1" applyBorder="1" applyAlignment="1">
      <alignment horizontal="center" vertical="center" wrapText="1"/>
    </xf>
    <xf numFmtId="0" fontId="89" fillId="0" borderId="31" xfId="0" applyFont="1" applyBorder="1" applyAlignment="1">
      <alignment vertical="center" wrapText="1"/>
    </xf>
    <xf numFmtId="3" fontId="92" fillId="12" borderId="31" xfId="0" applyNumberFormat="1" applyFont="1" applyFill="1" applyBorder="1" applyAlignment="1">
      <alignment horizontal="center" vertical="center" wrapText="1"/>
    </xf>
    <xf numFmtId="0" fontId="93" fillId="0" borderId="0" xfId="0" applyFont="1"/>
    <xf numFmtId="0" fontId="94" fillId="0" borderId="0" xfId="0" applyFont="1"/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79" fillId="12" borderId="42" xfId="4" applyFont="1" applyFill="1" applyBorder="1" applyAlignment="1">
      <alignment horizontal="center" vertical="center" wrapText="1"/>
    </xf>
    <xf numFmtId="0" fontId="79" fillId="12" borderId="31" xfId="4" applyFont="1" applyFill="1" applyBorder="1" applyAlignment="1">
      <alignment horizontal="center" vertical="center" wrapText="1"/>
    </xf>
    <xf numFmtId="0" fontId="79" fillId="4" borderId="43" xfId="4" applyFont="1" applyFill="1" applyBorder="1" applyAlignment="1">
      <alignment horizontal="center" vertical="center"/>
    </xf>
    <xf numFmtId="0" fontId="79" fillId="4" borderId="31" xfId="4" applyFont="1" applyFill="1" applyBorder="1" applyAlignment="1">
      <alignment horizontal="center" vertical="center"/>
    </xf>
    <xf numFmtId="0" fontId="73" fillId="0" borderId="45" xfId="4" applyFont="1" applyBorder="1" applyAlignment="1">
      <alignment horizontal="left" vertical="center" wrapText="1"/>
    </xf>
    <xf numFmtId="0" fontId="64" fillId="12" borderId="31" xfId="0" applyFont="1" applyFill="1" applyBorder="1" applyAlignment="1">
      <alignment horizontal="center" vertical="center" wrapText="1"/>
    </xf>
    <xf numFmtId="0" fontId="79" fillId="12" borderId="41" xfId="4" applyFont="1" applyFill="1" applyBorder="1" applyAlignment="1">
      <alignment horizontal="center" vertical="center" wrapText="1"/>
    </xf>
    <xf numFmtId="0" fontId="79" fillId="12" borderId="43" xfId="4" applyFont="1" applyFill="1" applyBorder="1" applyAlignment="1">
      <alignment horizontal="center" vertical="center" wrapText="1"/>
    </xf>
    <xf numFmtId="3" fontId="69" fillId="0" borderId="45" xfId="4" applyNumberFormat="1" applyFont="1" applyBorder="1" applyAlignment="1">
      <alignment horizontal="center" vertical="center"/>
    </xf>
    <xf numFmtId="0" fontId="69" fillId="0" borderId="45" xfId="4" applyFont="1" applyBorder="1" applyAlignment="1">
      <alignment horizontal="center" vertical="center"/>
    </xf>
    <xf numFmtId="0" fontId="89" fillId="12" borderId="31" xfId="0" applyFont="1" applyFill="1" applyBorder="1" applyAlignment="1">
      <alignment horizontal="center" vertical="center" wrapText="1"/>
    </xf>
    <xf numFmtId="0" fontId="69" fillId="4" borderId="31" xfId="4" applyFont="1" applyFill="1" applyBorder="1" applyAlignment="1">
      <alignment horizontal="center" vertical="center"/>
    </xf>
    <xf numFmtId="0" fontId="80" fillId="12" borderId="42" xfId="3" applyFont="1" applyFill="1" applyBorder="1" applyAlignment="1">
      <alignment horizontal="center" vertical="center" wrapText="1"/>
    </xf>
    <xf numFmtId="0" fontId="80" fillId="12" borderId="31" xfId="3" applyFont="1" applyFill="1" applyBorder="1" applyAlignment="1">
      <alignment horizontal="center" vertical="center" wrapText="1"/>
    </xf>
    <xf numFmtId="165" fontId="81" fillId="12" borderId="42" xfId="3" applyNumberFormat="1" applyFont="1" applyFill="1" applyBorder="1" applyAlignment="1">
      <alignment horizontal="center" vertical="center" wrapText="1"/>
    </xf>
    <xf numFmtId="10" fontId="82" fillId="12" borderId="46" xfId="3" applyNumberFormat="1" applyFont="1" applyFill="1" applyBorder="1" applyAlignment="1">
      <alignment horizontal="center" vertical="center" wrapText="1"/>
    </xf>
    <xf numFmtId="10" fontId="82" fillId="12" borderId="47" xfId="3" applyNumberFormat="1" applyFont="1" applyFill="1" applyBorder="1" applyAlignment="1">
      <alignment horizontal="center" vertical="center" wrapText="1"/>
    </xf>
    <xf numFmtId="0" fontId="90" fillId="0" borderId="31" xfId="0" applyFont="1" applyBorder="1" applyAlignment="1">
      <alignment horizontal="center" vertical="center" wrapText="1"/>
    </xf>
    <xf numFmtId="0" fontId="90" fillId="0" borderId="49" xfId="0" applyFont="1" applyBorder="1" applyAlignment="1">
      <alignment horizontal="center" vertical="center" wrapText="1"/>
    </xf>
    <xf numFmtId="0" fontId="90" fillId="0" borderId="50" xfId="0" applyFont="1" applyBorder="1" applyAlignment="1">
      <alignment horizontal="center" vertical="center" wrapText="1"/>
    </xf>
    <xf numFmtId="0" fontId="66" fillId="12" borderId="49" xfId="0" applyFont="1" applyFill="1" applyBorder="1" applyAlignment="1">
      <alignment horizontal="center" vertical="center" wrapText="1"/>
    </xf>
    <xf numFmtId="0" fontId="66" fillId="12" borderId="50" xfId="0" applyFont="1" applyFill="1" applyBorder="1" applyAlignment="1">
      <alignment horizontal="center" vertical="center" wrapText="1"/>
    </xf>
    <xf numFmtId="0" fontId="66" fillId="12" borderId="51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90" fillId="12" borderId="31" xfId="0" applyFont="1" applyFill="1" applyBorder="1" applyAlignment="1">
      <alignment horizontal="center" vertical="center" wrapText="1"/>
    </xf>
    <xf numFmtId="0" fontId="66" fillId="12" borderId="31" xfId="0" applyFont="1" applyFill="1" applyBorder="1" applyAlignment="1">
      <alignment horizontal="center" vertical="center" wrapText="1"/>
    </xf>
    <xf numFmtId="0" fontId="89" fillId="0" borderId="31" xfId="0" applyFont="1" applyBorder="1" applyAlignment="1">
      <alignment horizontal="center" vertical="center" wrapText="1"/>
    </xf>
    <xf numFmtId="0" fontId="61" fillId="0" borderId="52" xfId="0" applyFont="1" applyBorder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165" fontId="81" fillId="12" borderId="46" xfId="3" applyNumberFormat="1" applyFont="1" applyFill="1" applyBorder="1" applyAlignment="1">
      <alignment horizontal="center" vertical="center" wrapText="1"/>
    </xf>
    <xf numFmtId="0" fontId="61" fillId="0" borderId="53" xfId="0" applyFont="1" applyBorder="1" applyAlignment="1">
      <alignment horizontal="center" vertical="center" wrapText="1"/>
    </xf>
    <xf numFmtId="0" fontId="88" fillId="4" borderId="31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53" fillId="12" borderId="31" xfId="0" applyFont="1" applyFill="1" applyBorder="1" applyAlignment="1">
      <alignment horizontal="center" vertical="center" wrapText="1"/>
    </xf>
    <xf numFmtId="14" fontId="52" fillId="0" borderId="0" xfId="0" applyNumberFormat="1" applyFont="1" applyAlignment="1">
      <alignment horizontal="center" vertical="center"/>
    </xf>
    <xf numFmtId="0" fontId="54" fillId="12" borderId="31" xfId="0" applyFont="1" applyFill="1" applyBorder="1" applyAlignment="1">
      <alignment horizontal="center" vertical="center" wrapText="1"/>
    </xf>
    <xf numFmtId="0" fontId="47" fillId="0" borderId="4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47" fillId="0" borderId="51" xfId="0" applyFont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2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6" borderId="4" xfId="0" applyFont="1" applyFill="1" applyBorder="1" applyAlignment="1">
      <alignment horizontal="center" vertical="center" wrapText="1"/>
    </xf>
    <xf numFmtId="0" fontId="21" fillId="6" borderId="5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6" borderId="7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8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6" fillId="7" borderId="3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6" borderId="31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20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35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 xr:uid="{00000000-0005-0000-0000-000002000000}"/>
    <cellStyle name="Обычный 3" xfId="3" xr:uid="{70712756-ACB3-455E-922E-520126C98353}"/>
    <cellStyle name="Обычный 4 2 3 2 2" xfId="4" xr:uid="{01ED2DC9-DF99-464A-B75F-B2E26AB08CF9}"/>
  </cellStyles>
  <dxfs count="3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rgb="FFFF0000"/>
      </font>
    </dxf>
    <dxf>
      <font>
        <color theme="0"/>
      </font>
    </dxf>
    <dxf>
      <font>
        <color theme="5" tint="0.79998168889431442"/>
      </font>
    </dxf>
    <dxf>
      <font>
        <color rgb="FFFF0000"/>
      </font>
    </dxf>
    <dxf>
      <font>
        <color theme="5" tint="0.79998168889431442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FF0000"/>
      </font>
    </dxf>
    <dxf>
      <font>
        <color theme="0"/>
      </font>
    </dxf>
    <dxf>
      <font>
        <color theme="5" tint="0.79998168889431442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5" tint="0.79998168889431442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-server\OBMEN\Mission\Uganda\Previous%20files\Data%20from%20the%20Authorities\Diskette%209\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для ГАКа"/>
      <sheetName val="Ёг_рус"/>
      <sheetName val="АКЦИЗ_рус"/>
      <sheetName val="Фориш_2003"/>
      <sheetName val="Prog. rost tarifov"/>
      <sheetName val="Results"/>
      <sheetName val="отчет_ЁГ_2003"/>
      <sheetName val="Варианты"/>
      <sheetName val="Доход 2008"/>
      <sheetName val="Лист1 (2)"/>
      <sheetName val="База 23.10.2020"/>
      <sheetName val="Алохида"/>
      <sheetName val="график"/>
      <sheetName val="режа"/>
      <sheetName val="06.01.2014"/>
      <sheetName val="tab 19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БД"/>
      <sheetName val="Ер Ресурс"/>
      <sheetName val="Тегишилмасин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ЁСТЗ рўйхати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  <sheetName val="Курс"/>
      <sheetName val="Топливо-энергия"/>
      <sheetName val="Q2"/>
      <sheetName val="для сравнения стар"/>
      <sheetName val="2 илова"/>
      <sheetName val="3 илова"/>
      <sheetName val="Счет-Фактура"/>
      <sheetName val="Индексация цен"/>
      <sheetName val="Data input"/>
      <sheetName val="#ССЫЛКА"/>
      <sheetName val="진행 DATA (2)"/>
      <sheetName val="Ёг_рус4"/>
      <sheetName val="АКЦИЗ_рус4"/>
      <sheetName val="Фориш_20034"/>
      <sheetName val="для_ГАКа3"/>
      <sheetName val="Prog__rost_tarifov3"/>
      <sheetName val="Доход_20083"/>
      <sheetName val="Лист1_(2)3"/>
      <sheetName val="База_23_10_20203"/>
      <sheetName val="06_01_20143"/>
      <sheetName val="tab_192"/>
      <sheetName val="Ер_Ресурс1"/>
      <sheetName val="ЁСТЗ_рўйхати1"/>
      <sheetName val="нормы_на_энергоресурсы1"/>
      <sheetName val="параметры_отбора1"/>
      <sheetName val="план_переработки1"/>
      <sheetName val="реестр_декабрь1"/>
      <sheetName val="для_сравнения_стар"/>
      <sheetName val="2_илова"/>
      <sheetName val="3_илова"/>
      <sheetName val="Индексация_цен"/>
      <sheetName val="Data_input"/>
      <sheetName val="진행_DATA_(2)"/>
      <sheetName val="фор"/>
      <sheetName val="Форма №2а"/>
      <sheetName val="Мин.угит"/>
      <sheetName val="J(Priv.Cap)"/>
      <sheetName val="ГТК_Минфин_факт"/>
      <sheetName val="Прогноз"/>
      <sheetName val="Table"/>
      <sheetName val="Table_GEF"/>
      <sheetName val="Changes in Equity"/>
      <sheetName val="RED47"/>
      <sheetName val="Ёг_рус5"/>
      <sheetName val="АКЦИЗ_рус5"/>
      <sheetName val="Фориш_20035"/>
      <sheetName val="для_ГАКа4"/>
      <sheetName val="Prog__rost_tarifov4"/>
      <sheetName val="Доход_20084"/>
      <sheetName val="Лист1_(2)4"/>
      <sheetName val="База_23_10_20204"/>
      <sheetName val="06_01_20144"/>
      <sheetName val="tab_193"/>
      <sheetName val="Ер_Ресурс2"/>
      <sheetName val="ЁСТЗ_рўйхати2"/>
      <sheetName val="нормы_на_энергоресурсы2"/>
      <sheetName val="параметры_отбора2"/>
      <sheetName val="план_переработки2"/>
      <sheetName val="реестр_декабрь2"/>
      <sheetName val="для_сравнения_стар1"/>
      <sheetName val="2_илова1"/>
      <sheetName val="3_илова1"/>
      <sheetName val="Индексация_цен1"/>
      <sheetName val="Data_input1"/>
      <sheetName val="진행_DATA_(2)1"/>
      <sheetName val="Форма_№2а"/>
      <sheetName val="Мин_угит"/>
      <sheetName val="J(Priv_Cap)"/>
      <sheetName val="Changes_in_Equity"/>
      <sheetName val="Гай пахта"/>
      <sheetName val="Олт"/>
      <sheetName val="кассак бюджет"/>
      <sheetName val="Лист4"/>
      <sheetName val="Фин.пок"/>
      <sheetName val="+++"/>
      <sheetName val="Тариф 2025 йил  январь"/>
      <sheetName val="Nov5 Old,New"/>
      <sheetName val="Лист2"/>
      <sheetName val="Ёг_рус6"/>
      <sheetName val="АКЦИЗ_рус6"/>
      <sheetName val="Фориш_20036"/>
      <sheetName val="Prog__rost_tarifov5"/>
      <sheetName val="для_ГАКа5"/>
      <sheetName val="Доход_20085"/>
      <sheetName val="Лист1_(2)5"/>
      <sheetName val="База_23_10_20205"/>
      <sheetName val="06_01_20145"/>
      <sheetName val="tab_194"/>
      <sheetName val="Ер_Ресурс3"/>
      <sheetName val="ЁСТЗ_рўйхати3"/>
      <sheetName val="нормы_на_энергоресурсы3"/>
      <sheetName val="параметры_отбора3"/>
      <sheetName val="план_переработки3"/>
      <sheetName val="реестр_декабрь3"/>
      <sheetName val="для_сравнения_стар2"/>
      <sheetName val="2_илова2"/>
      <sheetName val="3_илова2"/>
      <sheetName val="Индексация_цен2"/>
      <sheetName val="Data_input2"/>
      <sheetName val="진행_DATA_(2)2"/>
      <sheetName val="Форма_№2а1"/>
      <sheetName val="Мин_угит1"/>
      <sheetName val="J(Priv_Cap)1"/>
      <sheetName val="Changes_in_Equity1"/>
      <sheetName val="Гай_пахта"/>
      <sheetName val="Тариф_2025_йил__январь"/>
      <sheetName val="кассак_бюджет"/>
      <sheetName val="Фин_пок"/>
      <sheetName val="Ёг_рус7"/>
      <sheetName val="АКЦИЗ_рус7"/>
      <sheetName val="Фориш_20037"/>
      <sheetName val="Prog__rost_tarifov6"/>
      <sheetName val="для_ГАКа6"/>
      <sheetName val="Доход_20086"/>
      <sheetName val="Лист1_(2)6"/>
      <sheetName val="База_23_10_20206"/>
      <sheetName val="06_01_20146"/>
      <sheetName val="tab_195"/>
      <sheetName val="Ер_Ресурс4"/>
      <sheetName val="ЁСТЗ_рўйхати4"/>
      <sheetName val="нормы_на_энергоресурсы4"/>
      <sheetName val="параметры_отбора4"/>
      <sheetName val="план_переработки4"/>
      <sheetName val="реестр_декабрь4"/>
      <sheetName val="для_сравнения_стар3"/>
      <sheetName val="2_илова3"/>
      <sheetName val="3_илова3"/>
      <sheetName val="Индексация_цен3"/>
      <sheetName val="Data_input3"/>
      <sheetName val="진행_DATA_(2)3"/>
      <sheetName val="Форма_№2а2"/>
      <sheetName val="Мин_угит2"/>
      <sheetName val="J(Priv_Cap)2"/>
      <sheetName val="Changes_in_Equity2"/>
      <sheetName val="Гай_пахта1"/>
      <sheetName val="кассак_бюджет1"/>
      <sheetName val="Фин_пок1"/>
      <sheetName val="Тариф_2025_йил__январь1"/>
      <sheetName val="Nov5_Old,New"/>
      <sheetName val="Жиззах янги раз"/>
      <sheetName val="Рабочая таблица"/>
      <sheetName val="Data1"/>
      <sheetName val="База"/>
      <sheetName val="Ас.восита"/>
      <sheetName val="Мулк 06"/>
      <sheetName val="мулк2 06"/>
      <sheetName val="Сув 06"/>
      <sheetName val="Ер 06"/>
      <sheetName val="Маъмурий харажат"/>
      <sheetName val="Лист6"/>
      <sheetName val="АЗОТ таксимоти"/>
      <sheetName val="АЗОТ таксимоти (2)"/>
      <sheetName val="фосфор таксимот"/>
      <sheetName val="калий таксимоти"/>
      <sheetName val="Таъминот таннархи"/>
      <sheetName val="Мин.угит ташиш харажати"/>
      <sheetName val="Мех.отряд"/>
      <sheetName val="Жами мех отряд харажати"/>
      <sheetName val="Бошка иш таннархи"/>
      <sheetName val="Молиявий натижа"/>
      <sheetName val="Виполнение 2007"/>
      <sheetName val="харажат "/>
      <sheetName val="Жами харжатлар"/>
      <sheetName val="Режа якуний"/>
      <sheetName val="Мех.отряд туман"/>
      <sheetName val="Лист1"/>
      <sheetName val="выполнение"/>
      <sheetName val="Ас_восита"/>
      <sheetName val="Мулк_06"/>
      <sheetName val="мулк2_06"/>
      <sheetName val="Сув_06"/>
      <sheetName val="Ер_06"/>
      <sheetName val="Маъмурий_харажат"/>
      <sheetName val="АЗОТ_таксимоти"/>
      <sheetName val="АЗОТ_таксимоти_(2)"/>
      <sheetName val="фосфор_таксимот"/>
      <sheetName val="калий_таксимоти"/>
      <sheetName val="Таъминот_таннархи"/>
      <sheetName val="Мин_угит_ташиш_харажати"/>
      <sheetName val="Мех_отряд"/>
      <sheetName val="Жами_мех_отряд_харажати"/>
      <sheetName val="Бошка_иш_таннархи"/>
      <sheetName val="Молиявий_натижа"/>
      <sheetName val="Виполнение_2007"/>
      <sheetName val="харажат_"/>
      <sheetName val="Жами_харжатлар"/>
      <sheetName val="Режа_якуний"/>
      <sheetName val="Мех_отряд_туман"/>
      <sheetName val="Массив"/>
      <sheetName val="PV6 3.5L LX5 GMX170"/>
      <sheetName val="DNET"/>
      <sheetName val="Yog rus"/>
      <sheetName val="AKSIZ rus"/>
      <sheetName val="AKSIZ"/>
      <sheetName val="yanv"/>
      <sheetName val="fev"/>
      <sheetName val="mart"/>
      <sheetName val="apr"/>
      <sheetName val="may"/>
      <sheetName val="iyun"/>
      <sheetName val="iyul"/>
      <sheetName val="avg"/>
      <sheetName val="Sent"/>
      <sheetName val="Okt"/>
      <sheetName val="Noya"/>
      <sheetName val="oborot"/>
      <sheetName val="Zan-t(r-ni)"/>
      <sheetName val="Forish 2003"/>
      <sheetName val="Yog_rus"/>
      <sheetName val="AKSIZ_rus"/>
      <sheetName val="Forish_2003"/>
      <sheetName val="dlya GAKa"/>
      <sheetName val="otchet_YoG_2003"/>
      <sheetName val="Doxod 2008"/>
      <sheetName val="Varianti"/>
      <sheetName val="List1 (2)"/>
      <sheetName val="Baza 23.10.2020"/>
      <sheetName val="Aloxida"/>
      <sheetName val="grafik"/>
      <sheetName val="reja"/>
      <sheetName val="Yog_rus1"/>
      <sheetName val="AKSIZ_rus1"/>
      <sheetName val="Forish_20031"/>
      <sheetName val="dlya_GAKa"/>
      <sheetName val="Doxod_2008"/>
      <sheetName val="List1_(2)"/>
      <sheetName val="Baza_23_10_2020"/>
      <sheetName val="Tegishilmasin"/>
      <sheetName val="BD"/>
      <sheetName val="Yer Resurs"/>
      <sheetName val="YoSTZ roʻyxati"/>
      <sheetName val="Yog_rus2"/>
      <sheetName val="AKSIZ_rus2"/>
      <sheetName val="Forish_20032"/>
      <sheetName val="dlya_GAKa1"/>
      <sheetName val="Doxod_20081"/>
      <sheetName val="List1_(2)1"/>
      <sheetName val="Baza_23_10_20201"/>
      <sheetName val="kapital_raschet"/>
      <sheetName val="Platyojka"/>
      <sheetName val="zarplata"/>
      <sheetName val="normi na energoresursi"/>
      <sheetName val="normi_ostatkov"/>
      <sheetName val="parametri otbora"/>
      <sheetName val="plan pererabotki"/>
      <sheetName val="reestr dekabr"/>
      <sheetName val="Yog_rus3"/>
      <sheetName val="AKSIZ_rus3"/>
      <sheetName val="Forish_20033"/>
      <sheetName val="dlya_GAKa2"/>
      <sheetName val="Doxod_20082"/>
      <sheetName val="List1_(2)2"/>
      <sheetName val="Baza_23_10_20202"/>
      <sheetName val="Yer_Resurs"/>
      <sheetName val="YoSTZ_roʻyxati"/>
      <sheetName val="normi_na_energoresursi"/>
      <sheetName val="parametri_otbora"/>
      <sheetName val="plan_pererabotki"/>
      <sheetName val="reestr_dekabr"/>
      <sheetName val="dlya sravneniya star"/>
      <sheetName val="2 ilova"/>
      <sheetName val="3 ilova"/>
      <sheetName val="Kurs"/>
      <sheetName val="Toplivo-energiya"/>
      <sheetName val="Schet-Faktura"/>
      <sheetName val="Indeksasiya sen"/>
      <sheetName val="#SSILKA"/>
      <sheetName val="Yog_rus4"/>
      <sheetName val="AKSIZ_rus4"/>
      <sheetName val="Forish_20034"/>
      <sheetName val="dlya_GAKa3"/>
      <sheetName val="Doxod_20083"/>
      <sheetName val="List1_(2)3"/>
      <sheetName val="Baza_23_10_20203"/>
      <sheetName val="Yer_Resurs1"/>
      <sheetName val="YoSTZ_roʻyxati1"/>
      <sheetName val="normi_na_energoresursi1"/>
      <sheetName val="parametri_otbora1"/>
      <sheetName val="plan_pererabotki1"/>
      <sheetName val="reestr_dekabr1"/>
      <sheetName val="dlya_sravneniya_star"/>
      <sheetName val="2_ilova"/>
      <sheetName val="3_ilova"/>
      <sheetName val="Indeksasiya_sen"/>
      <sheetName val="for"/>
      <sheetName val="Forma №2a"/>
      <sheetName val="Min.ugit"/>
      <sheetName val="GTK_Minfin_fakt"/>
      <sheetName val="Prognoz"/>
      <sheetName val="Yog_rus5"/>
      <sheetName val="AKSIZ_rus5"/>
      <sheetName val="Forish_20035"/>
      <sheetName val="dlya_GAKa4"/>
      <sheetName val="Doxod_20084"/>
      <sheetName val="List1_(2)4"/>
      <sheetName val="Baza_23_10_20204"/>
      <sheetName val="Yer_Resurs2"/>
      <sheetName val="YoSTZ_roʻyxati2"/>
      <sheetName val="normi_na_energoresursi2"/>
      <sheetName val="parametri_otbora2"/>
      <sheetName val="plan_pererabotki2"/>
      <sheetName val="reestr_dekabr2"/>
      <sheetName val="dlya_sravneniya_star1"/>
      <sheetName val="2_ilova1"/>
      <sheetName val="3_ilova1"/>
      <sheetName val="Indeksasiya_sen1"/>
      <sheetName val="Forma_№2a"/>
      <sheetName val="Min_ugit"/>
      <sheetName val="Gay paxta"/>
      <sheetName val="Olt"/>
      <sheetName val="kassak byudjet"/>
      <sheetName val="List4"/>
      <sheetName val="Fin.pok"/>
      <sheetName val="Tarif 2025 yil  yanvar"/>
      <sheetName val="List2"/>
      <sheetName val="Yog_rus6"/>
      <sheetName val="AKSIZ_rus6"/>
      <sheetName val="Forish_20036"/>
      <sheetName val="dlya_GAKa5"/>
      <sheetName val="Doxod_20085"/>
      <sheetName val="List1_(2)5"/>
      <sheetName val="Baza_23_10_20205"/>
      <sheetName val="Yer_Resurs3"/>
      <sheetName val="YoSTZ_roʻyxati3"/>
      <sheetName val="normi_na_energoresursi3"/>
      <sheetName val="parametri_otbora3"/>
      <sheetName val="plan_pererabotki3"/>
      <sheetName val="reestr_dekabr3"/>
      <sheetName val="dlya_sravneniya_star2"/>
      <sheetName val="2_ilova2"/>
      <sheetName val="3_ilova2"/>
      <sheetName val="Indeksasiya_sen2"/>
      <sheetName val="Forma_№2a1"/>
      <sheetName val="Min_ugit1"/>
      <sheetName val="Gay_paxta"/>
      <sheetName val="Tarif_2025_yil__yanvar"/>
      <sheetName val="kassak_byudjet"/>
      <sheetName val="Fin_pok"/>
      <sheetName val="Yog_rus7"/>
      <sheetName val="AKSIZ_rus7"/>
      <sheetName val="Forish_20037"/>
      <sheetName val="dlya_GAKa6"/>
      <sheetName val="Doxod_20086"/>
      <sheetName val="List1_(2)6"/>
      <sheetName val="Baza_23_10_20206"/>
      <sheetName val="Yer_Resurs4"/>
      <sheetName val="YoSTZ_roʻyxati4"/>
      <sheetName val="normi_na_energoresursi4"/>
      <sheetName val="parametri_otbora4"/>
      <sheetName val="plan_pererabotki4"/>
      <sheetName val="reestr_dekabr4"/>
      <sheetName val="dlya_sravneniya_star3"/>
      <sheetName val="2_ilova3"/>
      <sheetName val="3_ilova3"/>
      <sheetName val="Indeksasiya_sen3"/>
      <sheetName val="Forma_№2a2"/>
      <sheetName val="Min_ugit2"/>
      <sheetName val="Gay_paxta1"/>
      <sheetName val="kassak_byudjet1"/>
      <sheetName val="Fin_pok1"/>
      <sheetName val="Tarif_2025_yil__yanvar1"/>
      <sheetName val="Jizzax yangi raz"/>
      <sheetName val="Rabochaya tablisa"/>
      <sheetName val="Baza"/>
      <sheetName val="As.vosita"/>
      <sheetName val="Mulk 06"/>
      <sheetName val="mulk2 06"/>
      <sheetName val="Suv 06"/>
      <sheetName val="Yer 06"/>
      <sheetName val="Ma'muriy xarajat"/>
      <sheetName val="List6"/>
      <sheetName val="AZOT taksimoti"/>
      <sheetName val="AZOT taksimoti (2)"/>
      <sheetName val="fosfor taksimot"/>
      <sheetName val="kaliy taksimoti"/>
      <sheetName val="Ta'minot tannarxi"/>
      <sheetName val="Min.ugit tashish xarajati"/>
      <sheetName val="Mex.otryad"/>
      <sheetName val="Jami mex otryad xarajati"/>
      <sheetName val="Boshka ish tannarxi"/>
      <sheetName val="Moliyaviy natija"/>
      <sheetName val="Vipolnenie 2007"/>
      <sheetName val="xarajat "/>
      <sheetName val="Jami xarjatlar"/>
      <sheetName val="Reja yakuniy"/>
      <sheetName val="Mex.otryad tuman"/>
      <sheetName val="List1"/>
      <sheetName val="vipolnenie"/>
      <sheetName val="As_vosita"/>
      <sheetName val="Mulk_06"/>
      <sheetName val="mulk2_06"/>
      <sheetName val="Suv_06"/>
      <sheetName val="Yer_06"/>
      <sheetName val="Ma'muriy_xarajat"/>
      <sheetName val="AZOT_taksimoti"/>
      <sheetName val="AZOT_taksimoti_(2)"/>
      <sheetName val="fosfor_taksimot"/>
      <sheetName val="kaliy_taksimoti"/>
      <sheetName val="Ta'minot_tannarxi"/>
      <sheetName val="Min_ugit_tashish_xarajati"/>
      <sheetName val="Mex_otryad"/>
      <sheetName val="Jami_mex_otryad_xarajati"/>
      <sheetName val="Boshka_ish_tannarxi"/>
      <sheetName val="Moliyaviy_natija"/>
      <sheetName val="Vipolnenie_2007"/>
      <sheetName val="xarajat_"/>
      <sheetName val="Jami_xarjatlar"/>
      <sheetName val="Reja_yakuniy"/>
      <sheetName val="Mex_otryad_tuman"/>
      <sheetName val="Massiv"/>
      <sheetName val="Bank Liabilities Analysis"/>
      <sheetName val="노임단가"/>
      <sheetName val="Доходи линейные"/>
      <sheetName val="11а. Перекитка АСБОдан"/>
    </sheetNames>
    <sheetDataSet>
      <sheetData sheetId="0">
        <row r="1">
          <cell r="A1" t="str">
            <v>district_soato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1">
          <cell r="CI1">
            <v>625</v>
          </cell>
        </row>
      </sheetData>
      <sheetData sheetId="35">
        <row r="1">
          <cell r="CI1">
            <v>625</v>
          </cell>
        </row>
      </sheetData>
      <sheetData sheetId="36">
        <row r="1">
          <cell r="CI1">
            <v>625</v>
          </cell>
        </row>
      </sheetData>
      <sheetData sheetId="37">
        <row r="1">
          <cell r="CI1">
            <v>625</v>
          </cell>
        </row>
      </sheetData>
      <sheetData sheetId="38">
        <row r="1">
          <cell r="CI1">
            <v>625</v>
          </cell>
        </row>
      </sheetData>
      <sheetData sheetId="39">
        <row r="1">
          <cell r="CI1">
            <v>625</v>
          </cell>
        </row>
      </sheetData>
      <sheetData sheetId="40">
        <row r="1">
          <cell r="CI1">
            <v>625</v>
          </cell>
        </row>
      </sheetData>
      <sheetData sheetId="41">
        <row r="1">
          <cell r="CI1">
            <v>625</v>
          </cell>
        </row>
      </sheetData>
      <sheetData sheetId="42">
        <row r="1">
          <cell r="CI1">
            <v>625</v>
          </cell>
        </row>
      </sheetData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1">
          <cell r="A1" t="str">
            <v>district_soato</v>
          </cell>
        </row>
      </sheetData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>
        <row r="1">
          <cell r="CI1">
            <v>625</v>
          </cell>
        </row>
      </sheetData>
      <sheetData sheetId="304">
        <row r="1">
          <cell r="CI1">
            <v>625</v>
          </cell>
        </row>
      </sheetData>
      <sheetData sheetId="305">
        <row r="1">
          <cell r="CI1">
            <v>625</v>
          </cell>
        </row>
      </sheetData>
      <sheetData sheetId="306">
        <row r="1">
          <cell r="CI1">
            <v>625</v>
          </cell>
        </row>
      </sheetData>
      <sheetData sheetId="307">
        <row r="1">
          <cell r="CI1">
            <v>625</v>
          </cell>
        </row>
      </sheetData>
      <sheetData sheetId="308">
        <row r="1">
          <cell r="CI1">
            <v>625</v>
          </cell>
        </row>
      </sheetData>
      <sheetData sheetId="309">
        <row r="1">
          <cell r="CI1">
            <v>625</v>
          </cell>
        </row>
      </sheetData>
      <sheetData sheetId="310" refreshError="1"/>
      <sheetData sheetId="311" refreshError="1"/>
      <sheetData sheetId="312" refreshError="1"/>
      <sheetData sheetId="313" refreshError="1"/>
      <sheetData sheetId="314"/>
      <sheetData sheetId="315"/>
      <sheetData sheetId="316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6C9F6-B185-4FAA-8B2F-912CC4D158D6}">
  <sheetPr codeName="Лист1">
    <tabColor theme="9" tint="-0.249977111117893"/>
    <pageSetUpPr fitToPage="1"/>
  </sheetPr>
  <dimension ref="A1:Z58"/>
  <sheetViews>
    <sheetView view="pageBreakPreview" zoomScale="55" zoomScaleNormal="130" zoomScaleSheetLayoutView="55" workbookViewId="0">
      <pane ySplit="6" topLeftCell="A7" activePane="bottomLeft" state="frozen"/>
      <selection sqref="A1:CF1"/>
      <selection pane="bottomLeft" activeCell="A3" sqref="A3:A5"/>
    </sheetView>
  </sheetViews>
  <sheetFormatPr defaultColWidth="11.25" defaultRowHeight="15.75" x14ac:dyDescent="0.25"/>
  <cols>
    <col min="1" max="1" width="6.375" style="208" customWidth="1"/>
    <col min="2" max="2" width="43" style="208" customWidth="1"/>
    <col min="3" max="3" width="17.125" style="208" customWidth="1"/>
    <col min="4" max="4" width="18.75" style="208" customWidth="1"/>
    <col min="5" max="5" width="11.625" style="208" customWidth="1"/>
    <col min="6" max="6" width="19.75" style="208" customWidth="1"/>
    <col min="7" max="7" width="18.625" style="208" customWidth="1"/>
    <col min="8" max="8" width="11.75" style="208" customWidth="1"/>
    <col min="9" max="9" width="14.875" style="208" customWidth="1" collapsed="1"/>
    <col min="10" max="10" width="12" style="208" customWidth="1" collapsed="1"/>
    <col min="11" max="11" width="10.75" style="208" customWidth="1" collapsed="1"/>
    <col min="12" max="12" width="11" style="208" customWidth="1"/>
    <col min="13" max="13" width="18.75" style="208" customWidth="1"/>
    <col min="14" max="14" width="11.625" style="208" customWidth="1"/>
    <col min="15" max="15" width="19.75" style="208" customWidth="1"/>
    <col min="16" max="16" width="18.625" style="208" customWidth="1"/>
    <col min="17" max="17" width="11.75" style="208" customWidth="1"/>
    <col min="18" max="18" width="14.875" style="208" customWidth="1" collapsed="1"/>
    <col min="19" max="19" width="12" style="208" customWidth="1" collapsed="1"/>
    <col min="20" max="20" width="10.75" style="208" customWidth="1" collapsed="1"/>
    <col min="21" max="21" width="11" style="208" customWidth="1"/>
    <col min="22" max="24" width="11.25" style="208"/>
    <col min="25" max="25" width="19.375" style="208" customWidth="1"/>
    <col min="26" max="26" width="22.625" style="208" customWidth="1"/>
    <col min="27" max="16384" width="11.25" style="208"/>
  </cols>
  <sheetData>
    <row r="1" spans="1:26" ht="97.5" customHeight="1" x14ac:dyDescent="0.25">
      <c r="A1" s="313" t="s">
        <v>471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</row>
    <row r="2" spans="1:26" ht="24" customHeight="1" x14ac:dyDescent="0.25">
      <c r="A2" s="317" t="s">
        <v>3136</v>
      </c>
      <c r="B2" s="317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</row>
    <row r="3" spans="1:26" ht="34.5" customHeight="1" x14ac:dyDescent="0.25">
      <c r="A3" s="295" t="s">
        <v>26</v>
      </c>
      <c r="B3" s="295" t="s">
        <v>405</v>
      </c>
      <c r="C3" s="295" t="s">
        <v>470</v>
      </c>
      <c r="D3" s="315" t="s">
        <v>2786</v>
      </c>
      <c r="E3" s="315"/>
      <c r="F3" s="315"/>
      <c r="G3" s="315"/>
      <c r="H3" s="315"/>
      <c r="I3" s="315"/>
      <c r="J3" s="315"/>
      <c r="K3" s="315"/>
      <c r="L3" s="315"/>
      <c r="M3" s="310" t="s">
        <v>2787</v>
      </c>
      <c r="N3" s="311"/>
      <c r="O3" s="311"/>
      <c r="P3" s="311"/>
      <c r="Q3" s="311"/>
      <c r="R3" s="311"/>
      <c r="S3" s="311"/>
      <c r="T3" s="311"/>
      <c r="U3" s="312"/>
    </row>
    <row r="4" spans="1:26" s="212" customFormat="1" ht="64.5" customHeight="1" x14ac:dyDescent="0.25">
      <c r="A4" s="295"/>
      <c r="B4" s="295"/>
      <c r="C4" s="295"/>
      <c r="D4" s="295" t="s">
        <v>385</v>
      </c>
      <c r="E4" s="300" t="s">
        <v>386</v>
      </c>
      <c r="F4" s="300"/>
      <c r="G4" s="307" t="s">
        <v>384</v>
      </c>
      <c r="H4" s="308" t="s">
        <v>376</v>
      </c>
      <c r="I4" s="309"/>
      <c r="J4" s="309"/>
      <c r="K4" s="316" t="s">
        <v>387</v>
      </c>
      <c r="L4" s="316"/>
      <c r="M4" s="300" t="s">
        <v>385</v>
      </c>
      <c r="N4" s="300" t="s">
        <v>386</v>
      </c>
      <c r="O4" s="300"/>
      <c r="P4" s="314" t="s">
        <v>384</v>
      </c>
      <c r="Q4" s="314" t="s">
        <v>376</v>
      </c>
      <c r="R4" s="314"/>
      <c r="S4" s="314"/>
      <c r="T4" s="300" t="s">
        <v>387</v>
      </c>
      <c r="U4" s="300"/>
      <c r="V4" s="280"/>
    </row>
    <row r="5" spans="1:26" s="212" customFormat="1" ht="63" customHeight="1" x14ac:dyDescent="0.25">
      <c r="A5" s="295"/>
      <c r="B5" s="295"/>
      <c r="C5" s="295"/>
      <c r="D5" s="295"/>
      <c r="E5" s="278" t="s">
        <v>378</v>
      </c>
      <c r="F5" s="283" t="s">
        <v>318</v>
      </c>
      <c r="G5" s="307"/>
      <c r="H5" s="281" t="s">
        <v>379</v>
      </c>
      <c r="I5" s="281" t="s">
        <v>380</v>
      </c>
      <c r="J5" s="281" t="s">
        <v>381</v>
      </c>
      <c r="K5" s="281" t="s">
        <v>382</v>
      </c>
      <c r="L5" s="283" t="s">
        <v>383</v>
      </c>
      <c r="M5" s="300"/>
      <c r="N5" s="282" t="s">
        <v>378</v>
      </c>
      <c r="O5" s="283" t="s">
        <v>318</v>
      </c>
      <c r="P5" s="314"/>
      <c r="Q5" s="279" t="s">
        <v>379</v>
      </c>
      <c r="R5" s="279" t="s">
        <v>380</v>
      </c>
      <c r="S5" s="279" t="s">
        <v>381</v>
      </c>
      <c r="T5" s="279" t="s">
        <v>382</v>
      </c>
      <c r="U5" s="283" t="s">
        <v>383</v>
      </c>
      <c r="V5" s="280"/>
      <c r="Y5" s="283" t="s">
        <v>318</v>
      </c>
      <c r="Z5" s="284" t="s">
        <v>387</v>
      </c>
    </row>
    <row r="6" spans="1:26" s="213" customFormat="1" ht="50.25" customHeight="1" x14ac:dyDescent="0.25">
      <c r="A6" s="255"/>
      <c r="B6" s="239" t="s">
        <v>377</v>
      </c>
      <c r="C6" s="240">
        <f>SUM(C7:C20)</f>
        <v>1296</v>
      </c>
      <c r="D6" s="240">
        <f>SUM(D7:D20)</f>
        <v>639</v>
      </c>
      <c r="E6" s="240">
        <f t="shared" ref="E6:H6" si="0">SUM(E7:E20)</f>
        <v>639</v>
      </c>
      <c r="F6" s="240">
        <f t="shared" si="0"/>
        <v>8724</v>
      </c>
      <c r="G6" s="240">
        <f t="shared" si="0"/>
        <v>1307</v>
      </c>
      <c r="H6" s="240">
        <f t="shared" si="0"/>
        <v>979</v>
      </c>
      <c r="I6" s="240">
        <f>SUM(I7:I20)</f>
        <v>0</v>
      </c>
      <c r="J6" s="240">
        <f t="shared" ref="J6:Q6" si="1">SUM(J7:J20)</f>
        <v>55</v>
      </c>
      <c r="K6" s="240">
        <f t="shared" si="1"/>
        <v>2795</v>
      </c>
      <c r="L6" s="240">
        <f t="shared" si="1"/>
        <v>2134</v>
      </c>
      <c r="M6" s="240">
        <f>SUM(M7:M20)</f>
        <v>105</v>
      </c>
      <c r="N6" s="240">
        <f t="shared" si="1"/>
        <v>105</v>
      </c>
      <c r="O6" s="240">
        <f t="shared" si="1"/>
        <v>1387</v>
      </c>
      <c r="P6" s="240">
        <f t="shared" si="1"/>
        <v>188</v>
      </c>
      <c r="Q6" s="240">
        <f t="shared" si="1"/>
        <v>0</v>
      </c>
      <c r="R6" s="240">
        <f>SUM(R7:R20)</f>
        <v>0</v>
      </c>
      <c r="S6" s="240">
        <f t="shared" ref="S6:U6" si="2">SUM(S7:S20)</f>
        <v>0</v>
      </c>
      <c r="T6" s="240">
        <f t="shared" si="2"/>
        <v>353</v>
      </c>
      <c r="U6" s="240">
        <f t="shared" si="2"/>
        <v>0</v>
      </c>
      <c r="Y6" s="285">
        <f>+F6/E6</f>
        <v>13.652582159624414</v>
      </c>
      <c r="Z6" s="285">
        <f>+L6/E6</f>
        <v>3.3395931142410014</v>
      </c>
    </row>
    <row r="7" spans="1:26" ht="76.5" customHeight="1" x14ac:dyDescent="0.25">
      <c r="A7" s="256">
        <v>1</v>
      </c>
      <c r="B7" s="241" t="s">
        <v>4</v>
      </c>
      <c r="C7" s="242">
        <v>72</v>
      </c>
      <c r="D7" s="243">
        <v>36</v>
      </c>
      <c r="E7" s="243">
        <v>36</v>
      </c>
      <c r="F7" s="244">
        <v>311</v>
      </c>
      <c r="G7" s="243">
        <v>138</v>
      </c>
      <c r="H7" s="243">
        <v>106</v>
      </c>
      <c r="I7" s="243">
        <v>0</v>
      </c>
      <c r="J7" s="243">
        <v>0</v>
      </c>
      <c r="K7" s="254">
        <v>158</v>
      </c>
      <c r="L7" s="254">
        <v>140</v>
      </c>
      <c r="M7" s="243">
        <v>6</v>
      </c>
      <c r="N7" s="243">
        <v>6</v>
      </c>
      <c r="O7" s="243">
        <v>77</v>
      </c>
      <c r="P7" s="243">
        <v>23</v>
      </c>
      <c r="Q7" s="243">
        <v>0</v>
      </c>
      <c r="R7" s="243">
        <v>0</v>
      </c>
      <c r="S7" s="243">
        <v>0</v>
      </c>
      <c r="T7" s="254">
        <v>16</v>
      </c>
      <c r="U7" s="243">
        <v>0</v>
      </c>
      <c r="V7" s="252">
        <f t="shared" ref="V7:V20" si="3">+P7*2</f>
        <v>46</v>
      </c>
      <c r="W7" s="253">
        <f>+T7-V7</f>
        <v>-30</v>
      </c>
      <c r="X7" s="253">
        <f>+G7-E7</f>
        <v>102</v>
      </c>
      <c r="Y7" s="285">
        <f>+F7/E7</f>
        <v>8.6388888888888893</v>
      </c>
      <c r="Z7" s="285">
        <f>+L7/E7</f>
        <v>3.8888888888888888</v>
      </c>
    </row>
    <row r="8" spans="1:26" ht="76.5" customHeight="1" x14ac:dyDescent="0.25">
      <c r="A8" s="256">
        <v>2</v>
      </c>
      <c r="B8" s="241" t="s">
        <v>5</v>
      </c>
      <c r="C8" s="242">
        <v>72</v>
      </c>
      <c r="D8" s="243">
        <v>36</v>
      </c>
      <c r="E8" s="243">
        <v>36</v>
      </c>
      <c r="F8" s="244">
        <v>638</v>
      </c>
      <c r="G8" s="243">
        <v>71</v>
      </c>
      <c r="H8" s="243">
        <v>53</v>
      </c>
      <c r="I8" s="243">
        <v>0</v>
      </c>
      <c r="J8" s="243">
        <v>0</v>
      </c>
      <c r="K8" s="254">
        <v>146</v>
      </c>
      <c r="L8" s="254">
        <v>110</v>
      </c>
      <c r="M8" s="243">
        <v>6</v>
      </c>
      <c r="N8" s="243">
        <v>6</v>
      </c>
      <c r="O8" s="243">
        <v>92</v>
      </c>
      <c r="P8" s="243">
        <v>10</v>
      </c>
      <c r="Q8" s="243">
        <v>0</v>
      </c>
      <c r="R8" s="243">
        <v>0</v>
      </c>
      <c r="S8" s="243">
        <v>0</v>
      </c>
      <c r="T8" s="254">
        <v>20</v>
      </c>
      <c r="U8" s="243">
        <v>0</v>
      </c>
      <c r="V8" s="252">
        <f t="shared" si="3"/>
        <v>20</v>
      </c>
      <c r="W8" s="253">
        <f t="shared" ref="W8:W20" si="4">+T8-V8</f>
        <v>0</v>
      </c>
      <c r="X8" s="253">
        <f t="shared" ref="X8:X20" si="5">+G8-E8</f>
        <v>35</v>
      </c>
      <c r="Y8" s="285">
        <f t="shared" ref="Y8:Y20" si="6">+F8/E8</f>
        <v>17.722222222222221</v>
      </c>
      <c r="Z8" s="285">
        <f t="shared" ref="Z8:Z20" si="7">+L8/E8</f>
        <v>3.0555555555555554</v>
      </c>
    </row>
    <row r="9" spans="1:26" ht="76.5" customHeight="1" x14ac:dyDescent="0.25">
      <c r="A9" s="256">
        <v>3</v>
      </c>
      <c r="B9" s="241" t="s">
        <v>6</v>
      </c>
      <c r="C9" s="242">
        <v>96</v>
      </c>
      <c r="D9" s="243">
        <v>39</v>
      </c>
      <c r="E9" s="243">
        <v>39</v>
      </c>
      <c r="F9" s="244">
        <v>1041</v>
      </c>
      <c r="G9" s="243">
        <v>61</v>
      </c>
      <c r="H9" s="243">
        <v>49</v>
      </c>
      <c r="I9" s="243">
        <v>0</v>
      </c>
      <c r="J9" s="243">
        <v>0</v>
      </c>
      <c r="K9" s="254">
        <v>142</v>
      </c>
      <c r="L9" s="254">
        <v>108</v>
      </c>
      <c r="M9" s="243">
        <v>5</v>
      </c>
      <c r="N9" s="243">
        <v>5</v>
      </c>
      <c r="O9" s="243">
        <v>172</v>
      </c>
      <c r="P9" s="243">
        <v>8</v>
      </c>
      <c r="Q9" s="243">
        <v>0</v>
      </c>
      <c r="R9" s="243">
        <v>0</v>
      </c>
      <c r="S9" s="243">
        <v>0</v>
      </c>
      <c r="T9" s="254">
        <v>24</v>
      </c>
      <c r="U9" s="243">
        <v>0</v>
      </c>
      <c r="V9" s="252">
        <f t="shared" si="3"/>
        <v>16</v>
      </c>
      <c r="W9" s="253">
        <f t="shared" si="4"/>
        <v>8</v>
      </c>
      <c r="X9" s="253">
        <f t="shared" si="5"/>
        <v>22</v>
      </c>
      <c r="Y9" s="285">
        <f t="shared" si="6"/>
        <v>26.692307692307693</v>
      </c>
      <c r="Z9" s="285">
        <f t="shared" si="7"/>
        <v>2.7692307692307692</v>
      </c>
    </row>
    <row r="10" spans="1:26" ht="76.5" customHeight="1" x14ac:dyDescent="0.25">
      <c r="A10" s="256">
        <v>4</v>
      </c>
      <c r="B10" s="241" t="s">
        <v>7</v>
      </c>
      <c r="C10" s="242">
        <v>72</v>
      </c>
      <c r="D10" s="243">
        <v>36</v>
      </c>
      <c r="E10" s="243">
        <v>36</v>
      </c>
      <c r="F10" s="244">
        <v>399</v>
      </c>
      <c r="G10" s="243">
        <v>44</v>
      </c>
      <c r="H10" s="243">
        <v>33</v>
      </c>
      <c r="I10" s="243">
        <v>0</v>
      </c>
      <c r="J10" s="243">
        <v>2</v>
      </c>
      <c r="K10" s="254">
        <v>70</v>
      </c>
      <c r="L10" s="254">
        <v>50</v>
      </c>
      <c r="M10" s="243">
        <v>6</v>
      </c>
      <c r="N10" s="243">
        <v>6</v>
      </c>
      <c r="O10" s="243">
        <v>81</v>
      </c>
      <c r="P10" s="243">
        <v>6</v>
      </c>
      <c r="Q10" s="243">
        <v>0</v>
      </c>
      <c r="R10" s="243">
        <v>0</v>
      </c>
      <c r="S10" s="243">
        <v>0</v>
      </c>
      <c r="T10" s="254">
        <v>11</v>
      </c>
      <c r="U10" s="243">
        <v>0</v>
      </c>
      <c r="V10" s="252">
        <f t="shared" si="3"/>
        <v>12</v>
      </c>
      <c r="W10" s="253">
        <f t="shared" si="4"/>
        <v>-1</v>
      </c>
      <c r="X10" s="253">
        <f t="shared" si="5"/>
        <v>8</v>
      </c>
      <c r="Y10" s="285">
        <f t="shared" si="6"/>
        <v>11.083333333333334</v>
      </c>
      <c r="Z10" s="285">
        <f t="shared" si="7"/>
        <v>1.3888888888888888</v>
      </c>
    </row>
    <row r="11" spans="1:26" ht="76.5" customHeight="1" x14ac:dyDescent="0.25">
      <c r="A11" s="256">
        <v>5</v>
      </c>
      <c r="B11" s="241" t="s">
        <v>8</v>
      </c>
      <c r="C11" s="242">
        <v>48</v>
      </c>
      <c r="D11" s="243">
        <v>24</v>
      </c>
      <c r="E11" s="243">
        <v>24</v>
      </c>
      <c r="F11" s="244">
        <v>111</v>
      </c>
      <c r="G11" s="243">
        <v>47</v>
      </c>
      <c r="H11" s="243">
        <v>18</v>
      </c>
      <c r="I11" s="243">
        <v>0</v>
      </c>
      <c r="J11" s="243">
        <v>19</v>
      </c>
      <c r="K11" s="254">
        <v>90</v>
      </c>
      <c r="L11" s="254">
        <v>35</v>
      </c>
      <c r="M11" s="243">
        <v>4</v>
      </c>
      <c r="N11" s="243">
        <v>4</v>
      </c>
      <c r="O11" s="243">
        <v>8</v>
      </c>
      <c r="P11" s="243">
        <v>6</v>
      </c>
      <c r="Q11" s="243">
        <v>0</v>
      </c>
      <c r="R11" s="243">
        <v>0</v>
      </c>
      <c r="S11" s="243">
        <v>0</v>
      </c>
      <c r="T11" s="254">
        <v>12</v>
      </c>
      <c r="U11" s="243">
        <v>0</v>
      </c>
      <c r="V11" s="252">
        <f t="shared" si="3"/>
        <v>12</v>
      </c>
      <c r="W11" s="253">
        <f t="shared" si="4"/>
        <v>0</v>
      </c>
      <c r="X11" s="253">
        <f t="shared" si="5"/>
        <v>23</v>
      </c>
      <c r="Y11" s="285">
        <f t="shared" si="6"/>
        <v>4.625</v>
      </c>
      <c r="Z11" s="285">
        <f t="shared" si="7"/>
        <v>1.4583333333333333</v>
      </c>
    </row>
    <row r="12" spans="1:26" ht="76.5" customHeight="1" x14ac:dyDescent="0.25">
      <c r="A12" s="256">
        <v>6</v>
      </c>
      <c r="B12" s="241" t="s">
        <v>9</v>
      </c>
      <c r="C12" s="242">
        <v>24</v>
      </c>
      <c r="D12" s="243">
        <v>12</v>
      </c>
      <c r="E12" s="243">
        <v>12</v>
      </c>
      <c r="F12" s="244">
        <v>120</v>
      </c>
      <c r="G12" s="243">
        <v>49</v>
      </c>
      <c r="H12" s="243">
        <v>39</v>
      </c>
      <c r="I12" s="243">
        <v>0</v>
      </c>
      <c r="J12" s="243">
        <v>0</v>
      </c>
      <c r="K12" s="254">
        <v>139</v>
      </c>
      <c r="L12" s="254">
        <v>109</v>
      </c>
      <c r="M12" s="243">
        <v>2</v>
      </c>
      <c r="N12" s="243">
        <v>2</v>
      </c>
      <c r="O12" s="243">
        <v>21</v>
      </c>
      <c r="P12" s="243">
        <v>6</v>
      </c>
      <c r="Q12" s="243">
        <v>0</v>
      </c>
      <c r="R12" s="243">
        <v>0</v>
      </c>
      <c r="S12" s="243">
        <v>0</v>
      </c>
      <c r="T12" s="254">
        <v>18</v>
      </c>
      <c r="U12" s="243">
        <v>0</v>
      </c>
      <c r="V12" s="252">
        <f t="shared" si="3"/>
        <v>12</v>
      </c>
      <c r="W12" s="253">
        <f t="shared" si="4"/>
        <v>6</v>
      </c>
      <c r="X12" s="253">
        <f t="shared" si="5"/>
        <v>37</v>
      </c>
      <c r="Y12" s="285">
        <f t="shared" si="6"/>
        <v>10</v>
      </c>
      <c r="Z12" s="285">
        <f t="shared" si="7"/>
        <v>9.0833333333333339</v>
      </c>
    </row>
    <row r="13" spans="1:26" ht="76.5" customHeight="1" x14ac:dyDescent="0.25">
      <c r="A13" s="256">
        <v>7</v>
      </c>
      <c r="B13" s="241" t="s">
        <v>10</v>
      </c>
      <c r="C13" s="242">
        <v>24</v>
      </c>
      <c r="D13" s="243">
        <v>12</v>
      </c>
      <c r="E13" s="243">
        <v>12</v>
      </c>
      <c r="F13" s="244">
        <v>650</v>
      </c>
      <c r="G13" s="243">
        <v>19</v>
      </c>
      <c r="H13" s="243">
        <v>14</v>
      </c>
      <c r="I13" s="243">
        <v>0</v>
      </c>
      <c r="J13" s="243">
        <v>0</v>
      </c>
      <c r="K13" s="254">
        <v>50</v>
      </c>
      <c r="L13" s="254">
        <v>39</v>
      </c>
      <c r="M13" s="243">
        <v>2</v>
      </c>
      <c r="N13" s="243">
        <v>2</v>
      </c>
      <c r="O13" s="243">
        <v>109</v>
      </c>
      <c r="P13" s="243">
        <v>4</v>
      </c>
      <c r="Q13" s="243">
        <v>0</v>
      </c>
      <c r="R13" s="243">
        <v>0</v>
      </c>
      <c r="S13" s="243">
        <v>0</v>
      </c>
      <c r="T13" s="254">
        <v>7</v>
      </c>
      <c r="U13" s="243">
        <v>0</v>
      </c>
      <c r="V13" s="252">
        <f t="shared" si="3"/>
        <v>8</v>
      </c>
      <c r="W13" s="253">
        <f t="shared" si="4"/>
        <v>-1</v>
      </c>
      <c r="X13" s="253">
        <f t="shared" si="5"/>
        <v>7</v>
      </c>
      <c r="Y13" s="285">
        <f t="shared" si="6"/>
        <v>54.166666666666664</v>
      </c>
      <c r="Z13" s="285">
        <f t="shared" si="7"/>
        <v>3.25</v>
      </c>
    </row>
    <row r="14" spans="1:26" ht="76.5" customHeight="1" x14ac:dyDescent="0.25">
      <c r="A14" s="256">
        <v>8</v>
      </c>
      <c r="B14" s="241" t="s">
        <v>11</v>
      </c>
      <c r="C14" s="242">
        <v>96</v>
      </c>
      <c r="D14" s="243">
        <v>48</v>
      </c>
      <c r="E14" s="243">
        <v>48</v>
      </c>
      <c r="F14" s="244">
        <v>516</v>
      </c>
      <c r="G14" s="243">
        <v>48</v>
      </c>
      <c r="H14" s="243">
        <v>35</v>
      </c>
      <c r="I14" s="243">
        <v>0</v>
      </c>
      <c r="J14" s="243">
        <v>1</v>
      </c>
      <c r="K14" s="254">
        <v>127</v>
      </c>
      <c r="L14" s="254">
        <v>88</v>
      </c>
      <c r="M14" s="243">
        <v>8</v>
      </c>
      <c r="N14" s="243">
        <v>8</v>
      </c>
      <c r="O14" s="243">
        <v>84</v>
      </c>
      <c r="P14" s="243">
        <v>8</v>
      </c>
      <c r="Q14" s="243">
        <v>0</v>
      </c>
      <c r="R14" s="243">
        <v>0</v>
      </c>
      <c r="S14" s="243">
        <v>0</v>
      </c>
      <c r="T14" s="254">
        <v>23</v>
      </c>
      <c r="U14" s="243">
        <v>0</v>
      </c>
      <c r="V14" s="252">
        <f t="shared" si="3"/>
        <v>16</v>
      </c>
      <c r="W14" s="253">
        <f t="shared" si="4"/>
        <v>7</v>
      </c>
      <c r="X14" s="253">
        <f t="shared" si="5"/>
        <v>0</v>
      </c>
      <c r="Y14" s="285">
        <f t="shared" si="6"/>
        <v>10.75</v>
      </c>
      <c r="Z14" s="285">
        <f t="shared" si="7"/>
        <v>1.8333333333333333</v>
      </c>
    </row>
    <row r="15" spans="1:26" ht="76.5" customHeight="1" x14ac:dyDescent="0.25">
      <c r="A15" s="256">
        <v>9</v>
      </c>
      <c r="B15" s="241" t="s">
        <v>12</v>
      </c>
      <c r="C15" s="242">
        <v>120</v>
      </c>
      <c r="D15" s="243">
        <v>60</v>
      </c>
      <c r="E15" s="243">
        <v>60</v>
      </c>
      <c r="F15" s="244">
        <v>658</v>
      </c>
      <c r="G15" s="243">
        <v>103</v>
      </c>
      <c r="H15" s="243">
        <v>62</v>
      </c>
      <c r="I15" s="243">
        <v>0</v>
      </c>
      <c r="J15" s="243">
        <v>23</v>
      </c>
      <c r="K15" s="254">
        <v>206</v>
      </c>
      <c r="L15" s="254">
        <v>128</v>
      </c>
      <c r="M15" s="243">
        <v>10</v>
      </c>
      <c r="N15" s="243">
        <v>10</v>
      </c>
      <c r="O15" s="243">
        <v>96</v>
      </c>
      <c r="P15" s="243">
        <v>9</v>
      </c>
      <c r="Q15" s="243">
        <v>0</v>
      </c>
      <c r="R15" s="243">
        <v>0</v>
      </c>
      <c r="S15" s="243">
        <v>0</v>
      </c>
      <c r="T15" s="254">
        <v>14</v>
      </c>
      <c r="U15" s="243">
        <v>0</v>
      </c>
      <c r="V15" s="252">
        <f t="shared" si="3"/>
        <v>18</v>
      </c>
      <c r="W15" s="253">
        <f t="shared" si="4"/>
        <v>-4</v>
      </c>
      <c r="X15" s="253">
        <f t="shared" si="5"/>
        <v>43</v>
      </c>
      <c r="Y15" s="285">
        <f t="shared" si="6"/>
        <v>10.966666666666667</v>
      </c>
      <c r="Z15" s="285">
        <f t="shared" si="7"/>
        <v>2.1333333333333333</v>
      </c>
    </row>
    <row r="16" spans="1:26" ht="76.5" customHeight="1" x14ac:dyDescent="0.25">
      <c r="A16" s="256">
        <v>10</v>
      </c>
      <c r="B16" s="241" t="s">
        <v>13</v>
      </c>
      <c r="C16" s="242">
        <v>48</v>
      </c>
      <c r="D16" s="243">
        <v>24</v>
      </c>
      <c r="E16" s="243">
        <v>24</v>
      </c>
      <c r="F16" s="244">
        <v>265</v>
      </c>
      <c r="G16" s="243">
        <v>42</v>
      </c>
      <c r="H16" s="243">
        <v>33</v>
      </c>
      <c r="I16" s="243">
        <v>0</v>
      </c>
      <c r="J16" s="243">
        <v>2</v>
      </c>
      <c r="K16" s="254">
        <v>78</v>
      </c>
      <c r="L16" s="254">
        <v>58</v>
      </c>
      <c r="M16" s="243">
        <v>4</v>
      </c>
      <c r="N16" s="243">
        <v>4</v>
      </c>
      <c r="O16" s="243">
        <v>50</v>
      </c>
      <c r="P16" s="243">
        <v>4</v>
      </c>
      <c r="Q16" s="243">
        <v>0</v>
      </c>
      <c r="R16" s="243">
        <v>0</v>
      </c>
      <c r="S16" s="243">
        <v>0</v>
      </c>
      <c r="T16" s="254">
        <v>12</v>
      </c>
      <c r="U16" s="243">
        <v>0</v>
      </c>
      <c r="V16" s="252">
        <f t="shared" si="3"/>
        <v>8</v>
      </c>
      <c r="W16" s="253">
        <f t="shared" si="4"/>
        <v>4</v>
      </c>
      <c r="X16" s="253">
        <f t="shared" si="5"/>
        <v>18</v>
      </c>
      <c r="Y16" s="285">
        <f t="shared" si="6"/>
        <v>11.041666666666666</v>
      </c>
      <c r="Z16" s="285">
        <f t="shared" si="7"/>
        <v>2.4166666666666665</v>
      </c>
    </row>
    <row r="17" spans="1:26" ht="76.5" customHeight="1" x14ac:dyDescent="0.25">
      <c r="A17" s="256">
        <v>11</v>
      </c>
      <c r="B17" s="241" t="s">
        <v>14</v>
      </c>
      <c r="C17" s="242">
        <v>168</v>
      </c>
      <c r="D17" s="243">
        <v>84</v>
      </c>
      <c r="E17" s="243">
        <v>84</v>
      </c>
      <c r="F17" s="244">
        <v>556</v>
      </c>
      <c r="G17" s="243">
        <v>90</v>
      </c>
      <c r="H17" s="243">
        <v>72</v>
      </c>
      <c r="I17" s="243">
        <v>0</v>
      </c>
      <c r="J17" s="243">
        <v>0</v>
      </c>
      <c r="K17" s="254">
        <v>180</v>
      </c>
      <c r="L17" s="254">
        <v>144</v>
      </c>
      <c r="M17" s="243">
        <v>14</v>
      </c>
      <c r="N17" s="243">
        <v>14</v>
      </c>
      <c r="O17" s="243">
        <v>88</v>
      </c>
      <c r="P17" s="243">
        <v>12</v>
      </c>
      <c r="Q17" s="243">
        <v>0</v>
      </c>
      <c r="R17" s="243">
        <v>0</v>
      </c>
      <c r="S17" s="243">
        <v>0</v>
      </c>
      <c r="T17" s="254">
        <v>24</v>
      </c>
      <c r="U17" s="243">
        <v>0</v>
      </c>
      <c r="V17" s="252">
        <f t="shared" si="3"/>
        <v>24</v>
      </c>
      <c r="W17" s="253">
        <f t="shared" si="4"/>
        <v>0</v>
      </c>
      <c r="X17" s="253">
        <f t="shared" si="5"/>
        <v>6</v>
      </c>
      <c r="Y17" s="285">
        <f t="shared" si="6"/>
        <v>6.6190476190476186</v>
      </c>
      <c r="Z17" s="285">
        <f t="shared" si="7"/>
        <v>1.7142857142857142</v>
      </c>
    </row>
    <row r="18" spans="1:26" ht="76.5" customHeight="1" x14ac:dyDescent="0.25">
      <c r="A18" s="256">
        <v>12</v>
      </c>
      <c r="B18" s="241" t="s">
        <v>15</v>
      </c>
      <c r="C18" s="242">
        <v>120</v>
      </c>
      <c r="D18" s="243">
        <v>60</v>
      </c>
      <c r="E18" s="243">
        <v>60</v>
      </c>
      <c r="F18" s="244">
        <v>550</v>
      </c>
      <c r="G18" s="243">
        <v>240</v>
      </c>
      <c r="H18" s="243">
        <v>176</v>
      </c>
      <c r="I18" s="243">
        <v>0</v>
      </c>
      <c r="J18" s="243">
        <v>8</v>
      </c>
      <c r="K18" s="254">
        <v>752</v>
      </c>
      <c r="L18" s="254">
        <v>610</v>
      </c>
      <c r="M18" s="243">
        <v>10</v>
      </c>
      <c r="N18" s="243">
        <v>10</v>
      </c>
      <c r="O18" s="243">
        <v>104</v>
      </c>
      <c r="P18" s="243">
        <v>40</v>
      </c>
      <c r="Q18" s="243">
        <v>0</v>
      </c>
      <c r="R18" s="243">
        <v>0</v>
      </c>
      <c r="S18" s="243">
        <v>0</v>
      </c>
      <c r="T18" s="254">
        <v>80</v>
      </c>
      <c r="U18" s="243">
        <v>0</v>
      </c>
      <c r="V18" s="252">
        <f t="shared" si="3"/>
        <v>80</v>
      </c>
      <c r="W18" s="253">
        <f t="shared" si="4"/>
        <v>0</v>
      </c>
      <c r="X18" s="253">
        <f t="shared" si="5"/>
        <v>180</v>
      </c>
      <c r="Y18" s="285">
        <f t="shared" si="6"/>
        <v>9.1666666666666661</v>
      </c>
      <c r="Z18" s="285">
        <f t="shared" si="7"/>
        <v>10.166666666666666</v>
      </c>
    </row>
    <row r="19" spans="1:26" ht="76.5" customHeight="1" x14ac:dyDescent="0.25">
      <c r="A19" s="256">
        <v>13</v>
      </c>
      <c r="B19" s="241" t="s">
        <v>16</v>
      </c>
      <c r="C19" s="242">
        <v>96</v>
      </c>
      <c r="D19" s="243">
        <v>48</v>
      </c>
      <c r="E19" s="243">
        <v>48</v>
      </c>
      <c r="F19" s="244">
        <v>577</v>
      </c>
      <c r="G19" s="243">
        <v>67</v>
      </c>
      <c r="H19" s="243">
        <v>48</v>
      </c>
      <c r="I19" s="243">
        <v>0</v>
      </c>
      <c r="J19" s="243">
        <v>0</v>
      </c>
      <c r="K19" s="254">
        <v>203</v>
      </c>
      <c r="L19" s="254">
        <v>138</v>
      </c>
      <c r="M19" s="243">
        <v>8</v>
      </c>
      <c r="N19" s="243">
        <v>8</v>
      </c>
      <c r="O19" s="243">
        <v>97</v>
      </c>
      <c r="P19" s="243">
        <v>11</v>
      </c>
      <c r="Q19" s="243">
        <v>0</v>
      </c>
      <c r="R19" s="243">
        <v>0</v>
      </c>
      <c r="S19" s="243">
        <v>0</v>
      </c>
      <c r="T19" s="254">
        <v>23</v>
      </c>
      <c r="U19" s="243">
        <v>0</v>
      </c>
      <c r="V19" s="252">
        <f t="shared" si="3"/>
        <v>22</v>
      </c>
      <c r="W19" s="253">
        <f t="shared" si="4"/>
        <v>1</v>
      </c>
      <c r="X19" s="253">
        <f t="shared" si="5"/>
        <v>19</v>
      </c>
      <c r="Y19" s="285">
        <f t="shared" si="6"/>
        <v>12.020833333333334</v>
      </c>
      <c r="Z19" s="285">
        <f t="shared" si="7"/>
        <v>2.875</v>
      </c>
    </row>
    <row r="20" spans="1:26" ht="76.5" customHeight="1" x14ac:dyDescent="0.25">
      <c r="A20" s="256">
        <v>14</v>
      </c>
      <c r="B20" s="241" t="s">
        <v>17</v>
      </c>
      <c r="C20" s="242">
        <v>240</v>
      </c>
      <c r="D20" s="243">
        <v>120</v>
      </c>
      <c r="E20" s="243">
        <v>120</v>
      </c>
      <c r="F20" s="244">
        <v>2332</v>
      </c>
      <c r="G20" s="243">
        <v>288</v>
      </c>
      <c r="H20" s="243">
        <v>241</v>
      </c>
      <c r="I20" s="243">
        <v>0</v>
      </c>
      <c r="J20" s="243">
        <v>0</v>
      </c>
      <c r="K20" s="254">
        <v>454</v>
      </c>
      <c r="L20" s="254">
        <v>377</v>
      </c>
      <c r="M20" s="243">
        <v>20</v>
      </c>
      <c r="N20" s="243">
        <v>20</v>
      </c>
      <c r="O20" s="243">
        <v>308</v>
      </c>
      <c r="P20" s="243">
        <v>41</v>
      </c>
      <c r="Q20" s="243">
        <v>0</v>
      </c>
      <c r="R20" s="243">
        <v>0</v>
      </c>
      <c r="S20" s="243">
        <v>0</v>
      </c>
      <c r="T20" s="254">
        <v>69</v>
      </c>
      <c r="U20" s="243">
        <v>0</v>
      </c>
      <c r="V20" s="252">
        <f t="shared" si="3"/>
        <v>82</v>
      </c>
      <c r="W20" s="253">
        <f t="shared" si="4"/>
        <v>-13</v>
      </c>
      <c r="X20" s="253">
        <f t="shared" si="5"/>
        <v>168</v>
      </c>
      <c r="Y20" s="285">
        <f t="shared" si="6"/>
        <v>19.433333333333334</v>
      </c>
      <c r="Z20" s="285">
        <f t="shared" si="7"/>
        <v>3.1416666666666666</v>
      </c>
    </row>
    <row r="21" spans="1:26" ht="29.25" customHeight="1" thickBot="1" x14ac:dyDescent="0.3">
      <c r="A21" s="215"/>
      <c r="B21" s="216"/>
      <c r="C21" s="216"/>
      <c r="D21" s="216"/>
      <c r="E21" s="217"/>
      <c r="F21" s="217"/>
      <c r="G21" s="217">
        <v>1235</v>
      </c>
      <c r="H21" s="217">
        <v>978</v>
      </c>
      <c r="I21" s="217">
        <v>3</v>
      </c>
      <c r="J21" s="217">
        <v>55</v>
      </c>
      <c r="K21" s="217">
        <v>2657</v>
      </c>
      <c r="L21" s="218"/>
      <c r="M21" s="216"/>
      <c r="N21" s="217"/>
      <c r="O21" s="217">
        <v>0</v>
      </c>
      <c r="P21" s="217">
        <v>129</v>
      </c>
      <c r="Q21" s="217">
        <v>0</v>
      </c>
      <c r="R21" s="217">
        <v>0</v>
      </c>
      <c r="S21" s="217">
        <v>0</v>
      </c>
      <c r="T21" s="217">
        <v>243</v>
      </c>
      <c r="U21" s="218">
        <v>0</v>
      </c>
    </row>
    <row r="22" spans="1:26" ht="56.25" customHeight="1" x14ac:dyDescent="0.25">
      <c r="A22" s="296" t="s">
        <v>426</v>
      </c>
      <c r="B22" s="290" t="s">
        <v>427</v>
      </c>
      <c r="C22" s="290" t="s">
        <v>428</v>
      </c>
      <c r="D22" s="290"/>
      <c r="E22" s="302" t="s">
        <v>432</v>
      </c>
      <c r="F22" s="302"/>
      <c r="G22" s="304" t="s">
        <v>433</v>
      </c>
      <c r="H22" s="304"/>
      <c r="I22" s="305" t="s">
        <v>434</v>
      </c>
      <c r="J22" s="217"/>
      <c r="K22" s="217"/>
      <c r="L22" s="218"/>
      <c r="M22" s="218"/>
      <c r="N22" s="302" t="s">
        <v>432</v>
      </c>
      <c r="O22" s="302"/>
      <c r="P22" s="304" t="s">
        <v>433</v>
      </c>
      <c r="Q22" s="304"/>
      <c r="R22" s="305" t="s">
        <v>434</v>
      </c>
      <c r="S22" s="217"/>
      <c r="T22" s="217"/>
      <c r="U22" s="218"/>
    </row>
    <row r="23" spans="1:26" ht="56.25" customHeight="1" x14ac:dyDescent="0.25">
      <c r="A23" s="297"/>
      <c r="B23" s="291"/>
      <c r="C23" s="291"/>
      <c r="D23" s="291"/>
      <c r="E23" s="303"/>
      <c r="F23" s="303"/>
      <c r="G23" s="229" t="s">
        <v>380</v>
      </c>
      <c r="H23" s="229" t="s">
        <v>435</v>
      </c>
      <c r="I23" s="306"/>
      <c r="J23" s="217"/>
      <c r="K23" s="217"/>
      <c r="L23" s="218"/>
      <c r="M23" s="218"/>
      <c r="N23" s="303"/>
      <c r="O23" s="303"/>
      <c r="P23" s="229" t="s">
        <v>380</v>
      </c>
      <c r="Q23" s="229" t="s">
        <v>435</v>
      </c>
      <c r="R23" s="306"/>
      <c r="S23" s="217"/>
      <c r="T23" s="217"/>
      <c r="U23" s="218"/>
    </row>
    <row r="24" spans="1:26" ht="39.75" customHeight="1" x14ac:dyDescent="0.45">
      <c r="A24" s="292" t="s">
        <v>429</v>
      </c>
      <c r="B24" s="293"/>
      <c r="C24" s="293"/>
      <c r="D24" s="293"/>
      <c r="E24" s="301">
        <f>SUM(E25:E25)</f>
        <v>0</v>
      </c>
      <c r="F24" s="301"/>
      <c r="G24" s="230">
        <f>SUM(G25)</f>
        <v>0</v>
      </c>
      <c r="H24" s="231">
        <f>SUM(H25:H25)</f>
        <v>0</v>
      </c>
      <c r="I24" s="232">
        <f>SUM(I25:I25)</f>
        <v>0</v>
      </c>
      <c r="J24" s="219"/>
      <c r="K24" s="219"/>
      <c r="L24" s="219"/>
      <c r="M24" s="219"/>
      <c r="N24" s="301">
        <f>SUM(N25:N25)</f>
        <v>0</v>
      </c>
      <c r="O24" s="301"/>
      <c r="P24" s="230">
        <f>SUM(P25)</f>
        <v>0</v>
      </c>
      <c r="Q24" s="231">
        <f>SUM(Q25:Q25)</f>
        <v>0</v>
      </c>
      <c r="R24" s="232">
        <f>SUM(R25:R25)</f>
        <v>0</v>
      </c>
      <c r="S24" s="219"/>
      <c r="T24" s="219"/>
      <c r="U24" s="219"/>
    </row>
    <row r="25" spans="1:26" ht="69" customHeight="1" thickBot="1" x14ac:dyDescent="0.3">
      <c r="A25" s="227">
        <v>1</v>
      </c>
      <c r="B25" s="228" t="s">
        <v>430</v>
      </c>
      <c r="C25" s="294" t="s">
        <v>431</v>
      </c>
      <c r="D25" s="294"/>
      <c r="E25" s="298">
        <f>+I6</f>
        <v>0</v>
      </c>
      <c r="F25" s="299"/>
      <c r="G25" s="235">
        <f>+I6</f>
        <v>0</v>
      </c>
      <c r="H25" s="233"/>
      <c r="I25" s="234">
        <v>0</v>
      </c>
      <c r="J25" s="214"/>
      <c r="K25" s="214"/>
      <c r="L25" s="214"/>
      <c r="M25" s="214"/>
      <c r="N25" s="298">
        <f>+R6</f>
        <v>0</v>
      </c>
      <c r="O25" s="299"/>
      <c r="P25" s="235">
        <f>+R6</f>
        <v>0</v>
      </c>
      <c r="Q25" s="233"/>
      <c r="R25" s="234">
        <v>0</v>
      </c>
      <c r="S25" s="214"/>
      <c r="T25" s="214"/>
      <c r="U25" s="214"/>
    </row>
    <row r="26" spans="1:26" x14ac:dyDescent="0.25">
      <c r="E26" s="214"/>
      <c r="F26" s="214"/>
      <c r="G26" s="214"/>
      <c r="H26" s="214"/>
      <c r="I26" s="214"/>
      <c r="J26" s="214"/>
      <c r="K26" s="214"/>
      <c r="L26" s="214"/>
      <c r="N26" s="214"/>
      <c r="O26" s="214"/>
      <c r="P26" s="214"/>
      <c r="Q26" s="214"/>
      <c r="R26" s="214"/>
      <c r="S26" s="214"/>
      <c r="T26" s="214"/>
      <c r="U26" s="214"/>
    </row>
    <row r="27" spans="1:26" x14ac:dyDescent="0.25">
      <c r="E27" s="214"/>
      <c r="F27" s="214"/>
      <c r="G27" s="214"/>
      <c r="H27" s="214"/>
      <c r="I27" s="214"/>
      <c r="J27" s="214"/>
      <c r="K27" s="214"/>
      <c r="L27" s="214"/>
      <c r="N27" s="214"/>
      <c r="O27" s="214"/>
      <c r="P27" s="214"/>
      <c r="Q27" s="214"/>
      <c r="R27" s="214"/>
      <c r="S27" s="214"/>
      <c r="T27" s="214"/>
      <c r="U27" s="214"/>
    </row>
    <row r="28" spans="1:26" x14ac:dyDescent="0.25">
      <c r="E28" s="214"/>
      <c r="F28" s="214"/>
      <c r="G28" s="214"/>
      <c r="H28" s="214"/>
      <c r="I28" s="214"/>
      <c r="J28" s="214"/>
      <c r="K28" s="214"/>
      <c r="L28" s="214"/>
      <c r="N28" s="214"/>
      <c r="O28" s="214"/>
      <c r="P28" s="214"/>
      <c r="Q28" s="214"/>
      <c r="R28" s="214"/>
      <c r="S28" s="214"/>
      <c r="T28" s="214"/>
      <c r="U28" s="214"/>
    </row>
    <row r="29" spans="1:26" x14ac:dyDescent="0.25">
      <c r="E29" s="214"/>
      <c r="F29" s="214"/>
      <c r="G29" s="214"/>
      <c r="H29" s="214"/>
      <c r="I29" s="214"/>
      <c r="J29" s="214"/>
      <c r="K29" s="214"/>
      <c r="L29" s="214"/>
      <c r="N29" s="214"/>
      <c r="O29" s="214"/>
      <c r="P29" s="214"/>
      <c r="Q29" s="214"/>
      <c r="R29" s="214"/>
      <c r="S29" s="214"/>
      <c r="T29" s="214"/>
      <c r="U29" s="214"/>
    </row>
    <row r="30" spans="1:26" x14ac:dyDescent="0.25">
      <c r="E30" s="214"/>
      <c r="F30" s="214"/>
      <c r="G30" s="214"/>
      <c r="H30" s="214"/>
      <c r="I30" s="214"/>
      <c r="J30" s="214"/>
      <c r="K30" s="214"/>
      <c r="L30" s="214"/>
      <c r="N30" s="214"/>
      <c r="O30" s="214"/>
      <c r="P30" s="214"/>
      <c r="Q30" s="214"/>
      <c r="R30" s="214"/>
      <c r="S30" s="214"/>
      <c r="T30" s="214"/>
      <c r="U30" s="214"/>
    </row>
    <row r="31" spans="1:26" x14ac:dyDescent="0.25">
      <c r="E31" s="214"/>
      <c r="F31" s="214"/>
      <c r="G31" s="214"/>
      <c r="H31" s="214"/>
      <c r="I31" s="214"/>
      <c r="J31" s="214"/>
      <c r="K31" s="214"/>
      <c r="L31" s="214"/>
      <c r="N31" s="214"/>
      <c r="O31" s="214"/>
      <c r="P31" s="214"/>
      <c r="Q31" s="214"/>
      <c r="R31" s="214"/>
      <c r="S31" s="214"/>
      <c r="T31" s="214"/>
      <c r="U31" s="214"/>
    </row>
    <row r="32" spans="1:26" x14ac:dyDescent="0.25">
      <c r="E32" s="214"/>
      <c r="F32" s="214"/>
      <c r="G32" s="214"/>
      <c r="H32" s="214"/>
      <c r="I32" s="214"/>
      <c r="J32" s="214"/>
      <c r="K32" s="214"/>
      <c r="L32" s="214"/>
      <c r="N32" s="214"/>
      <c r="O32" s="214"/>
      <c r="P32" s="214"/>
      <c r="Q32" s="214"/>
      <c r="R32" s="214"/>
      <c r="S32" s="214"/>
      <c r="T32" s="214"/>
      <c r="U32" s="214"/>
    </row>
    <row r="33" spans="1:21" x14ac:dyDescent="0.25">
      <c r="E33" s="214"/>
      <c r="F33" s="214"/>
      <c r="G33" s="214"/>
      <c r="H33" s="214"/>
      <c r="I33" s="214"/>
      <c r="J33" s="214"/>
      <c r="K33" s="214"/>
      <c r="L33" s="214"/>
      <c r="N33" s="214"/>
      <c r="O33" s="214"/>
      <c r="P33" s="214"/>
      <c r="Q33" s="214"/>
      <c r="R33" s="214"/>
      <c r="S33" s="214"/>
      <c r="T33" s="214"/>
      <c r="U33" s="214"/>
    </row>
    <row r="34" spans="1:21" x14ac:dyDescent="0.25">
      <c r="E34" s="214"/>
      <c r="F34" s="214"/>
      <c r="G34" s="214"/>
      <c r="H34" s="214"/>
      <c r="I34" s="214"/>
      <c r="J34" s="214"/>
      <c r="K34" s="214"/>
      <c r="L34" s="214"/>
      <c r="N34" s="214"/>
      <c r="O34" s="214"/>
      <c r="P34" s="214"/>
      <c r="Q34" s="214"/>
      <c r="R34" s="214"/>
      <c r="S34" s="214"/>
      <c r="T34" s="214"/>
      <c r="U34" s="214"/>
    </row>
    <row r="35" spans="1:21" x14ac:dyDescent="0.25">
      <c r="E35" s="214"/>
      <c r="F35" s="214"/>
      <c r="G35" s="214"/>
      <c r="H35" s="214"/>
      <c r="I35" s="214"/>
      <c r="J35" s="214"/>
      <c r="K35" s="214"/>
      <c r="L35" s="214"/>
      <c r="N35" s="214"/>
      <c r="O35" s="214"/>
      <c r="P35" s="214"/>
      <c r="Q35" s="214"/>
      <c r="R35" s="214"/>
      <c r="S35" s="214"/>
      <c r="T35" s="214"/>
      <c r="U35" s="214"/>
    </row>
    <row r="36" spans="1:21" x14ac:dyDescent="0.25">
      <c r="E36" s="214"/>
      <c r="F36" s="214"/>
      <c r="G36" s="214"/>
      <c r="H36" s="214"/>
      <c r="I36" s="214"/>
      <c r="J36" s="214"/>
      <c r="K36" s="214"/>
      <c r="L36" s="214"/>
      <c r="N36" s="214"/>
      <c r="O36" s="214"/>
      <c r="P36" s="214"/>
      <c r="Q36" s="214"/>
      <c r="R36" s="214"/>
      <c r="S36" s="214"/>
      <c r="T36" s="214"/>
      <c r="U36" s="214"/>
    </row>
    <row r="37" spans="1:21" x14ac:dyDescent="0.25">
      <c r="E37" s="214"/>
      <c r="F37" s="214"/>
      <c r="G37" s="214"/>
      <c r="H37" s="214"/>
      <c r="I37" s="214"/>
      <c r="J37" s="214"/>
      <c r="K37" s="214"/>
      <c r="L37" s="214"/>
      <c r="N37" s="214"/>
      <c r="O37" s="214"/>
      <c r="P37" s="214"/>
      <c r="Q37" s="214"/>
      <c r="R37" s="214"/>
      <c r="S37" s="214"/>
      <c r="T37" s="214"/>
      <c r="U37" s="214"/>
    </row>
    <row r="38" spans="1:21" x14ac:dyDescent="0.25">
      <c r="E38" s="214"/>
      <c r="F38" s="214"/>
      <c r="G38" s="214"/>
      <c r="H38" s="214"/>
      <c r="I38" s="214"/>
      <c r="J38" s="214"/>
      <c r="K38" s="214"/>
      <c r="L38" s="214"/>
      <c r="N38" s="214"/>
      <c r="O38" s="214"/>
      <c r="P38" s="214"/>
      <c r="Q38" s="214"/>
      <c r="R38" s="214"/>
      <c r="S38" s="214"/>
      <c r="T38" s="214"/>
      <c r="U38" s="214"/>
    </row>
    <row r="40" spans="1:21" ht="2.25" customHeight="1" x14ac:dyDescent="0.25"/>
    <row r="41" spans="1:21" hidden="1" x14ac:dyDescent="0.25"/>
    <row r="42" spans="1:21" hidden="1" x14ac:dyDescent="0.25"/>
    <row r="44" spans="1:21" x14ac:dyDescent="0.25">
      <c r="A44" s="220"/>
      <c r="B44" s="221"/>
      <c r="C44" s="221"/>
      <c r="D44" s="221"/>
      <c r="E44" s="220"/>
      <c r="F44" s="220"/>
      <c r="G44" s="220"/>
      <c r="H44" s="220"/>
      <c r="I44" s="222"/>
      <c r="M44" s="221"/>
      <c r="N44" s="220"/>
      <c r="O44" s="220"/>
      <c r="P44" s="220"/>
      <c r="Q44" s="220"/>
      <c r="R44" s="222"/>
    </row>
    <row r="45" spans="1:21" x14ac:dyDescent="0.25">
      <c r="A45" s="223"/>
      <c r="B45" s="224"/>
      <c r="C45" s="224"/>
      <c r="D45" s="224"/>
      <c r="E45" s="223"/>
      <c r="F45" s="223"/>
      <c r="G45" s="223"/>
      <c r="H45" s="223"/>
      <c r="I45" s="225"/>
      <c r="M45" s="224"/>
      <c r="N45" s="223"/>
      <c r="O45" s="223"/>
      <c r="P45" s="223"/>
      <c r="Q45" s="223"/>
      <c r="R45" s="225"/>
    </row>
    <row r="46" spans="1:21" x14ac:dyDescent="0.25">
      <c r="A46" s="220"/>
      <c r="B46" s="221"/>
      <c r="C46" s="221"/>
      <c r="D46" s="221"/>
      <c r="E46" s="220"/>
      <c r="F46" s="220"/>
      <c r="G46" s="220"/>
      <c r="H46" s="220"/>
      <c r="I46" s="222"/>
      <c r="M46" s="221"/>
      <c r="N46" s="220"/>
      <c r="O46" s="220"/>
      <c r="P46" s="220"/>
      <c r="Q46" s="220"/>
      <c r="R46" s="222"/>
    </row>
    <row r="47" spans="1:21" x14ac:dyDescent="0.25">
      <c r="A47" s="223"/>
      <c r="B47" s="224"/>
      <c r="C47" s="224"/>
      <c r="D47" s="224"/>
      <c r="E47" s="223"/>
      <c r="F47" s="223"/>
      <c r="G47" s="223"/>
      <c r="H47" s="223"/>
      <c r="I47" s="225"/>
      <c r="M47" s="224"/>
      <c r="N47" s="223"/>
      <c r="O47" s="223"/>
      <c r="P47" s="223"/>
      <c r="Q47" s="223"/>
      <c r="R47" s="225"/>
    </row>
    <row r="48" spans="1:21" x14ac:dyDescent="0.25">
      <c r="A48" s="220"/>
      <c r="B48" s="221"/>
      <c r="C48" s="221"/>
      <c r="D48" s="221"/>
      <c r="E48" s="220"/>
      <c r="F48" s="220"/>
      <c r="G48" s="220"/>
      <c r="H48" s="220"/>
      <c r="I48" s="222"/>
      <c r="M48" s="221"/>
      <c r="N48" s="220"/>
      <c r="O48" s="220"/>
      <c r="P48" s="220"/>
      <c r="Q48" s="220"/>
      <c r="R48" s="222"/>
    </row>
    <row r="49" spans="1:18" x14ac:dyDescent="0.25">
      <c r="A49" s="223"/>
      <c r="B49" s="224"/>
      <c r="C49" s="224"/>
      <c r="D49" s="224"/>
      <c r="E49" s="223"/>
      <c r="F49" s="223"/>
      <c r="G49" s="223"/>
      <c r="H49" s="223"/>
      <c r="I49" s="225"/>
      <c r="M49" s="224"/>
      <c r="N49" s="223"/>
      <c r="O49" s="223"/>
      <c r="P49" s="223"/>
      <c r="Q49" s="223"/>
      <c r="R49" s="225"/>
    </row>
    <row r="50" spans="1:18" x14ac:dyDescent="0.25">
      <c r="A50" s="220"/>
      <c r="B50" s="221"/>
      <c r="C50" s="221"/>
      <c r="D50" s="221"/>
      <c r="E50" s="220"/>
      <c r="F50" s="220"/>
      <c r="G50" s="220"/>
      <c r="H50" s="220"/>
      <c r="I50" s="220"/>
      <c r="M50" s="221"/>
      <c r="N50" s="220"/>
      <c r="O50" s="220"/>
      <c r="P50" s="220"/>
      <c r="Q50" s="220"/>
      <c r="R50" s="220"/>
    </row>
    <row r="51" spans="1:18" x14ac:dyDescent="0.25">
      <c r="A51" s="223"/>
      <c r="B51" s="224"/>
      <c r="C51" s="224"/>
      <c r="D51" s="224"/>
      <c r="E51" s="223"/>
      <c r="F51" s="223"/>
      <c r="G51" s="223"/>
      <c r="H51" s="223"/>
      <c r="I51" s="225"/>
      <c r="M51" s="224"/>
      <c r="N51" s="223"/>
      <c r="O51" s="223"/>
      <c r="P51" s="223"/>
      <c r="Q51" s="223"/>
      <c r="R51" s="225"/>
    </row>
    <row r="52" spans="1:18" x14ac:dyDescent="0.25">
      <c r="A52" s="220"/>
      <c r="B52" s="221"/>
      <c r="C52" s="221"/>
      <c r="D52" s="221"/>
      <c r="E52" s="220"/>
      <c r="F52" s="220"/>
      <c r="G52" s="220"/>
      <c r="H52" s="220"/>
      <c r="I52" s="222"/>
      <c r="M52" s="221"/>
      <c r="N52" s="220"/>
      <c r="O52" s="220"/>
      <c r="P52" s="220"/>
      <c r="Q52" s="220"/>
      <c r="R52" s="222"/>
    </row>
    <row r="53" spans="1:18" x14ac:dyDescent="0.25">
      <c r="A53" s="223"/>
      <c r="B53" s="224"/>
      <c r="C53" s="224"/>
      <c r="D53" s="224"/>
      <c r="E53" s="223"/>
      <c r="F53" s="223"/>
      <c r="G53" s="223"/>
      <c r="H53" s="223"/>
      <c r="I53" s="225"/>
      <c r="M53" s="224"/>
      <c r="N53" s="223"/>
      <c r="O53" s="223"/>
      <c r="P53" s="223"/>
      <c r="Q53" s="223"/>
      <c r="R53" s="225"/>
    </row>
    <row r="54" spans="1:18" x14ac:dyDescent="0.25">
      <c r="A54" s="220"/>
      <c r="B54" s="221"/>
      <c r="C54" s="221"/>
      <c r="D54" s="221"/>
      <c r="E54" s="220"/>
      <c r="F54" s="220"/>
      <c r="G54" s="220"/>
      <c r="H54" s="220"/>
      <c r="I54" s="222"/>
      <c r="M54" s="221"/>
      <c r="N54" s="220"/>
      <c r="O54" s="220"/>
      <c r="P54" s="220"/>
      <c r="Q54" s="220"/>
      <c r="R54" s="222"/>
    </row>
    <row r="55" spans="1:18" x14ac:dyDescent="0.25">
      <c r="A55" s="223"/>
      <c r="B55" s="224"/>
      <c r="C55" s="224"/>
      <c r="D55" s="224"/>
      <c r="E55" s="223"/>
      <c r="F55" s="223"/>
      <c r="G55" s="223"/>
      <c r="H55" s="223"/>
      <c r="I55" s="225"/>
      <c r="M55" s="224"/>
      <c r="N55" s="223"/>
      <c r="O55" s="223"/>
      <c r="P55" s="223"/>
      <c r="Q55" s="223"/>
      <c r="R55" s="225"/>
    </row>
    <row r="56" spans="1:18" x14ac:dyDescent="0.25">
      <c r="A56" s="220"/>
      <c r="B56" s="221"/>
      <c r="C56" s="221"/>
      <c r="D56" s="221"/>
      <c r="E56" s="220"/>
      <c r="F56" s="220"/>
      <c r="G56" s="220"/>
      <c r="H56" s="220"/>
      <c r="I56" s="220"/>
      <c r="M56" s="221"/>
      <c r="N56" s="220"/>
      <c r="O56" s="220"/>
      <c r="P56" s="220"/>
      <c r="Q56" s="220"/>
      <c r="R56" s="220"/>
    </row>
    <row r="57" spans="1:18" x14ac:dyDescent="0.25">
      <c r="A57" s="223"/>
      <c r="B57" s="224"/>
      <c r="C57" s="224"/>
      <c r="D57" s="224"/>
      <c r="E57" s="223"/>
      <c r="F57" s="223"/>
      <c r="G57" s="223"/>
      <c r="H57" s="223"/>
      <c r="I57" s="225"/>
      <c r="M57" s="224"/>
      <c r="N57" s="223"/>
      <c r="O57" s="223"/>
      <c r="P57" s="223"/>
      <c r="Q57" s="223"/>
      <c r="R57" s="225"/>
    </row>
    <row r="58" spans="1:18" x14ac:dyDescent="0.25">
      <c r="A58" s="220"/>
      <c r="B58" s="220"/>
      <c r="C58" s="220"/>
      <c r="D58" s="220"/>
      <c r="E58" s="220"/>
      <c r="F58" s="220"/>
      <c r="G58" s="220"/>
      <c r="H58" s="220"/>
      <c r="I58" s="226"/>
      <c r="M58" s="220"/>
      <c r="N58" s="220"/>
      <c r="O58" s="220"/>
      <c r="P58" s="220"/>
      <c r="Q58" s="220"/>
      <c r="R58" s="226"/>
    </row>
  </sheetData>
  <mergeCells count="32">
    <mergeCell ref="M3:U3"/>
    <mergeCell ref="A1:U1"/>
    <mergeCell ref="T4:U4"/>
    <mergeCell ref="N22:O23"/>
    <mergeCell ref="P22:Q22"/>
    <mergeCell ref="R22:R23"/>
    <mergeCell ref="N4:O4"/>
    <mergeCell ref="P4:P5"/>
    <mergeCell ref="Q4:S4"/>
    <mergeCell ref="D3:L3"/>
    <mergeCell ref="K4:L4"/>
    <mergeCell ref="E4:F4"/>
    <mergeCell ref="D4:D5"/>
    <mergeCell ref="A3:A5"/>
    <mergeCell ref="B3:B5"/>
    <mergeCell ref="A2:B2"/>
    <mergeCell ref="N25:O25"/>
    <mergeCell ref="M4:M5"/>
    <mergeCell ref="N24:O24"/>
    <mergeCell ref="E25:F25"/>
    <mergeCell ref="E22:F23"/>
    <mergeCell ref="G22:H22"/>
    <mergeCell ref="I22:I23"/>
    <mergeCell ref="E24:F24"/>
    <mergeCell ref="G4:G5"/>
    <mergeCell ref="H4:J4"/>
    <mergeCell ref="B22:B23"/>
    <mergeCell ref="C22:D23"/>
    <mergeCell ref="A24:D24"/>
    <mergeCell ref="C25:D25"/>
    <mergeCell ref="C3:C5"/>
    <mergeCell ref="A22:A23"/>
  </mergeCells>
  <conditionalFormatting sqref="D7:D20 M7:M20 E7:I21 N7:R21 J7:L23 S7:U23">
    <cfRule type="cellIs" dxfId="29" priority="47" operator="lessThan">
      <formula>0</formula>
    </cfRule>
    <cfRule type="cellIs" dxfId="28" priority="48" operator="lessThan">
      <formula>0</formula>
    </cfRule>
  </conditionalFormatting>
  <conditionalFormatting sqref="F7:F20 I7:L20 R7:U20 G23:I25 J25:L38 E26:I38">
    <cfRule type="cellIs" dxfId="27" priority="140" operator="equal">
      <formula>0</formula>
    </cfRule>
  </conditionalFormatting>
  <conditionalFormatting sqref="O7:O20">
    <cfRule type="cellIs" dxfId="26" priority="8" operator="equal">
      <formula>0</formula>
    </cfRule>
  </conditionalFormatting>
  <conditionalFormatting sqref="P23:R25">
    <cfRule type="cellIs" dxfId="25" priority="7" operator="equal">
      <formula>0</formula>
    </cfRule>
  </conditionalFormatting>
  <conditionalFormatting sqref="S25:U38 N26:R38">
    <cfRule type="cellIs" dxfId="24" priority="132" operator="equal">
      <formula>0</formula>
    </cfRule>
  </conditionalFormatting>
  <conditionalFormatting sqref="Y6:Z20">
    <cfRule type="cellIs" dxfId="23" priority="1" operator="lessThan">
      <formula>0</formula>
    </cfRule>
    <cfRule type="cellIs" dxfId="22" priority="2" operator="lessThan">
      <formula>0</formula>
    </cfRule>
    <cfRule type="cellIs" dxfId="21" priority="3" operator="equal">
      <formula>0</formula>
    </cfRule>
  </conditionalFormatting>
  <printOptions horizontalCentered="1"/>
  <pageMargins left="0" right="0" top="0.35433070866141736" bottom="0" header="0" footer="0"/>
  <pageSetup paperSize="9" scale="40" fitToHeight="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8">
    <tabColor theme="4" tint="0.39997558519241921"/>
  </sheetPr>
  <dimension ref="A1:W59"/>
  <sheetViews>
    <sheetView view="pageBreakPreview" zoomScale="70" zoomScaleNormal="115" zoomScaleSheetLayoutView="70" workbookViewId="0">
      <pane ySplit="4" topLeftCell="A5" activePane="bottomLeft" state="frozen"/>
      <selection pane="bottomLeft" activeCell="C6" sqref="C6:C15"/>
    </sheetView>
  </sheetViews>
  <sheetFormatPr defaultColWidth="11.125" defaultRowHeight="15.75" x14ac:dyDescent="0.25"/>
  <cols>
    <col min="1" max="1" width="7" customWidth="1"/>
    <col min="2" max="2" width="22.625" customWidth="1"/>
    <col min="3" max="3" width="13.875" customWidth="1"/>
    <col min="4" max="6" width="12.5" customWidth="1"/>
    <col min="7" max="7" width="8.625" hidden="1" customWidth="1"/>
    <col min="8" max="8" width="12.5" customWidth="1" collapsed="1"/>
    <col min="9" max="9" width="12.5" customWidth="1"/>
    <col min="10" max="10" width="8.625" hidden="1" customWidth="1"/>
    <col min="11" max="11" width="12.5" hidden="1" customWidth="1"/>
    <col min="12" max="12" width="12.5" customWidth="1"/>
    <col min="13" max="14" width="12.5" hidden="1" customWidth="1"/>
    <col min="15" max="15" width="16.625" hidden="1" customWidth="1"/>
    <col min="16" max="16" width="12.5" hidden="1" customWidth="1"/>
    <col min="17" max="19" width="8.625" hidden="1" customWidth="1"/>
    <col min="20" max="20" width="14.625" customWidth="1"/>
  </cols>
  <sheetData>
    <row r="1" spans="1:20" ht="72" customHeight="1" x14ac:dyDescent="0.25">
      <c r="A1" s="381" t="s">
        <v>321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</row>
    <row r="2" spans="1:20" ht="23.25" x14ac:dyDescent="0.25">
      <c r="A2" s="356" t="s">
        <v>341</v>
      </c>
      <c r="B2" s="356"/>
      <c r="C2" s="35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27.95" customHeight="1" x14ac:dyDescent="0.25">
      <c r="A3" s="387" t="s">
        <v>26</v>
      </c>
      <c r="B3" s="389" t="s">
        <v>27</v>
      </c>
      <c r="C3" s="389" t="s">
        <v>320</v>
      </c>
      <c r="D3" s="384" t="s">
        <v>29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5" t="s">
        <v>323</v>
      </c>
    </row>
    <row r="4" spans="1:20" ht="85.5" customHeight="1" x14ac:dyDescent="0.25">
      <c r="A4" s="388"/>
      <c r="B4" s="390"/>
      <c r="C4" s="390"/>
      <c r="D4" s="101" t="s">
        <v>30</v>
      </c>
      <c r="E4" s="101" t="s">
        <v>31</v>
      </c>
      <c r="F4" s="101" t="s">
        <v>32</v>
      </c>
      <c r="G4" s="101" t="s">
        <v>33</v>
      </c>
      <c r="H4" s="101" t="s">
        <v>34</v>
      </c>
      <c r="I4" s="101" t="s">
        <v>35</v>
      </c>
      <c r="J4" s="101" t="s">
        <v>36</v>
      </c>
      <c r="K4" s="101" t="s">
        <v>37</v>
      </c>
      <c r="L4" s="101" t="s">
        <v>38</v>
      </c>
      <c r="M4" s="101" t="s">
        <v>39</v>
      </c>
      <c r="N4" s="101" t="s">
        <v>40</v>
      </c>
      <c r="O4" s="101" t="s">
        <v>322</v>
      </c>
      <c r="P4" s="101" t="s">
        <v>42</v>
      </c>
      <c r="Q4" s="101" t="s">
        <v>43</v>
      </c>
      <c r="R4" s="101" t="s">
        <v>44</v>
      </c>
      <c r="S4" s="101" t="s">
        <v>45</v>
      </c>
      <c r="T4" s="386"/>
    </row>
    <row r="5" spans="1:20" ht="46.5" customHeight="1" x14ac:dyDescent="0.25">
      <c r="A5" s="382" t="s">
        <v>46</v>
      </c>
      <c r="B5" s="383"/>
      <c r="C5" s="99">
        <f>SUM(C6:C15)</f>
        <v>724</v>
      </c>
      <c r="D5" s="99">
        <f t="shared" ref="D5:T5" si="0">SUM(D6:D15)</f>
        <v>713</v>
      </c>
      <c r="E5" s="99">
        <f t="shared" si="0"/>
        <v>1</v>
      </c>
      <c r="F5" s="99">
        <f t="shared" si="0"/>
        <v>4</v>
      </c>
      <c r="G5" s="99">
        <f t="shared" si="0"/>
        <v>0</v>
      </c>
      <c r="H5" s="99">
        <f t="shared" si="0"/>
        <v>1</v>
      </c>
      <c r="I5" s="99">
        <f t="shared" si="0"/>
        <v>1</v>
      </c>
      <c r="J5" s="99">
        <f t="shared" si="0"/>
        <v>0</v>
      </c>
      <c r="K5" s="99">
        <f t="shared" si="0"/>
        <v>0</v>
      </c>
      <c r="L5" s="99">
        <f t="shared" si="0"/>
        <v>4</v>
      </c>
      <c r="M5" s="99">
        <f t="shared" si="0"/>
        <v>0</v>
      </c>
      <c r="N5" s="99">
        <f t="shared" si="0"/>
        <v>0</v>
      </c>
      <c r="O5" s="99">
        <f t="shared" si="0"/>
        <v>0</v>
      </c>
      <c r="P5" s="99">
        <f t="shared" si="0"/>
        <v>0</v>
      </c>
      <c r="Q5" s="99">
        <f t="shared" si="0"/>
        <v>0</v>
      </c>
      <c r="R5" s="99">
        <f t="shared" si="0"/>
        <v>0</v>
      </c>
      <c r="S5" s="99">
        <f t="shared" si="0"/>
        <v>0</v>
      </c>
      <c r="T5" s="14">
        <f t="shared" si="0"/>
        <v>1006</v>
      </c>
    </row>
    <row r="6" spans="1:20" ht="51.75" customHeight="1" x14ac:dyDescent="0.25">
      <c r="A6" s="89">
        <v>1</v>
      </c>
      <c r="B6" s="90" t="s">
        <v>278</v>
      </c>
      <c r="C6" s="13">
        <f>SUM(D6:S6)</f>
        <v>77</v>
      </c>
      <c r="D6" s="13">
        <v>77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7">
        <v>112</v>
      </c>
    </row>
    <row r="7" spans="1:20" ht="36.75" customHeight="1" x14ac:dyDescent="0.25">
      <c r="A7" s="91">
        <f>+A6+1</f>
        <v>2</v>
      </c>
      <c r="B7" s="92" t="s">
        <v>279</v>
      </c>
      <c r="C7" s="11">
        <f t="shared" ref="C7:C24" si="1">SUM(D7:S7)</f>
        <v>64</v>
      </c>
      <c r="D7" s="11">
        <v>63</v>
      </c>
      <c r="E7" s="11">
        <v>0</v>
      </c>
      <c r="F7" s="11">
        <v>0</v>
      </c>
      <c r="G7" s="11">
        <v>0</v>
      </c>
      <c r="H7" s="11">
        <v>0</v>
      </c>
      <c r="I7" s="11">
        <v>1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5">
        <v>78</v>
      </c>
    </row>
    <row r="8" spans="1:20" ht="36.75" customHeight="1" x14ac:dyDescent="0.25">
      <c r="A8" s="91">
        <f t="shared" ref="A8:A24" si="2">+A7+1</f>
        <v>3</v>
      </c>
      <c r="B8" s="92" t="s">
        <v>280</v>
      </c>
      <c r="C8" s="11">
        <f t="shared" si="1"/>
        <v>105</v>
      </c>
      <c r="D8" s="11">
        <v>104</v>
      </c>
      <c r="E8" s="11">
        <v>0</v>
      </c>
      <c r="F8" s="11">
        <v>0</v>
      </c>
      <c r="G8" s="11">
        <v>0</v>
      </c>
      <c r="H8" s="11">
        <v>1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5">
        <v>118</v>
      </c>
    </row>
    <row r="9" spans="1:20" ht="36.75" customHeight="1" x14ac:dyDescent="0.25">
      <c r="A9" s="91">
        <f t="shared" si="2"/>
        <v>4</v>
      </c>
      <c r="B9" s="92" t="s">
        <v>281</v>
      </c>
      <c r="C9" s="11">
        <f t="shared" si="1"/>
        <v>169</v>
      </c>
      <c r="D9" s="11">
        <f>167-2</f>
        <v>165</v>
      </c>
      <c r="E9" s="11">
        <v>0</v>
      </c>
      <c r="F9" s="11">
        <v>4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5">
        <v>225</v>
      </c>
    </row>
    <row r="10" spans="1:20" ht="36.75" customHeight="1" x14ac:dyDescent="0.25">
      <c r="A10" s="91">
        <f t="shared" si="2"/>
        <v>5</v>
      </c>
      <c r="B10" s="92" t="s">
        <v>282</v>
      </c>
      <c r="C10" s="11">
        <f t="shared" si="1"/>
        <v>111</v>
      </c>
      <c r="D10" s="11">
        <v>111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5">
        <v>138</v>
      </c>
    </row>
    <row r="11" spans="1:20" ht="36.75" customHeight="1" x14ac:dyDescent="0.25">
      <c r="A11" s="91">
        <f t="shared" si="2"/>
        <v>6</v>
      </c>
      <c r="B11" s="92" t="s">
        <v>291</v>
      </c>
      <c r="C11" s="11">
        <f t="shared" si="1"/>
        <v>93</v>
      </c>
      <c r="D11" s="11">
        <v>89</v>
      </c>
      <c r="E11" s="11">
        <v>1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3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5">
        <v>166</v>
      </c>
    </row>
    <row r="12" spans="1:20" ht="36.75" customHeight="1" x14ac:dyDescent="0.25">
      <c r="A12" s="91">
        <f t="shared" si="2"/>
        <v>7</v>
      </c>
      <c r="B12" s="92" t="s">
        <v>284</v>
      </c>
      <c r="C12" s="11">
        <f t="shared" si="1"/>
        <v>17</v>
      </c>
      <c r="D12" s="11">
        <v>17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5">
        <v>17</v>
      </c>
    </row>
    <row r="13" spans="1:20" ht="36.75" customHeight="1" x14ac:dyDescent="0.25">
      <c r="A13" s="91">
        <f t="shared" si="2"/>
        <v>8</v>
      </c>
      <c r="B13" s="92" t="s">
        <v>343</v>
      </c>
      <c r="C13" s="11">
        <f t="shared" si="1"/>
        <v>10</v>
      </c>
      <c r="D13" s="11">
        <v>10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5">
        <v>80</v>
      </c>
    </row>
    <row r="14" spans="1:20" ht="36.75" customHeight="1" x14ac:dyDescent="0.25">
      <c r="A14" s="91">
        <f t="shared" si="2"/>
        <v>9</v>
      </c>
      <c r="B14" s="92" t="s">
        <v>285</v>
      </c>
      <c r="C14" s="11">
        <f t="shared" si="1"/>
        <v>29</v>
      </c>
      <c r="D14" s="11">
        <v>29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5">
        <v>51</v>
      </c>
    </row>
    <row r="15" spans="1:20" ht="36.75" customHeight="1" x14ac:dyDescent="0.25">
      <c r="A15" s="93"/>
      <c r="B15" s="94" t="s">
        <v>287</v>
      </c>
      <c r="C15" s="12">
        <f>SUM(C20:C24)</f>
        <v>49</v>
      </c>
      <c r="D15" s="12">
        <f t="shared" ref="D15:T15" si="3">SUM(D20:D24)</f>
        <v>48</v>
      </c>
      <c r="E15" s="12">
        <f t="shared" si="3"/>
        <v>0</v>
      </c>
      <c r="F15" s="12">
        <f t="shared" si="3"/>
        <v>0</v>
      </c>
      <c r="G15" s="12">
        <f t="shared" si="3"/>
        <v>0</v>
      </c>
      <c r="H15" s="12">
        <f t="shared" si="3"/>
        <v>0</v>
      </c>
      <c r="I15" s="12">
        <f t="shared" si="3"/>
        <v>0</v>
      </c>
      <c r="J15" s="12">
        <f t="shared" si="3"/>
        <v>0</v>
      </c>
      <c r="K15" s="12">
        <f t="shared" si="3"/>
        <v>0</v>
      </c>
      <c r="L15" s="12">
        <f t="shared" si="3"/>
        <v>1</v>
      </c>
      <c r="M15" s="12">
        <f t="shared" si="3"/>
        <v>0</v>
      </c>
      <c r="N15" s="12">
        <f t="shared" si="3"/>
        <v>0</v>
      </c>
      <c r="O15" s="12">
        <f t="shared" si="3"/>
        <v>0</v>
      </c>
      <c r="P15" s="12">
        <f t="shared" si="3"/>
        <v>0</v>
      </c>
      <c r="Q15" s="12">
        <f t="shared" si="3"/>
        <v>0</v>
      </c>
      <c r="R15" s="12">
        <f t="shared" si="3"/>
        <v>0</v>
      </c>
      <c r="S15" s="12">
        <f t="shared" si="3"/>
        <v>0</v>
      </c>
      <c r="T15" s="16">
        <f t="shared" si="3"/>
        <v>21</v>
      </c>
    </row>
    <row r="16" spans="1:20" ht="36.75" customHeight="1" x14ac:dyDescent="0.25">
      <c r="A16" s="89"/>
      <c r="B16" s="90"/>
      <c r="C16" s="13">
        <f>+C5-'Ҳал этилмаган йуналиши вил'!C5</f>
        <v>0</v>
      </c>
      <c r="D16" s="13">
        <f>+D5-'Ҳал этилмаган йуналиши вил'!D5</f>
        <v>0</v>
      </c>
      <c r="E16" s="13">
        <f>+E5-'Ҳал этилмаган йуналиши вил'!E5</f>
        <v>0</v>
      </c>
      <c r="F16" s="13">
        <f>+F5-'Ҳал этилмаган йуналиши вил'!F5</f>
        <v>0</v>
      </c>
      <c r="G16" s="13">
        <f>+G5-'Ҳал этилмаган йуналиши вил'!G5</f>
        <v>0</v>
      </c>
      <c r="H16" s="13">
        <f>+H5-'Ҳал этилмаган йуналиши вил'!H5</f>
        <v>0</v>
      </c>
      <c r="I16" s="13">
        <f>+I5-'Ҳал этилмаган йуналиши вил'!I5</f>
        <v>0</v>
      </c>
      <c r="J16" s="13">
        <f>+J5-'Ҳал этилмаган йуналиши вил'!J5</f>
        <v>0</v>
      </c>
      <c r="K16" s="13">
        <f>+K5-'Ҳал этилмаган йуналиши вил'!K5</f>
        <v>0</v>
      </c>
      <c r="L16" s="13">
        <f>+L5-'Ҳал этилмаган йуналиши вил'!L5</f>
        <v>0</v>
      </c>
      <c r="M16" s="13">
        <f>+M5-'Ҳал этилмаган йуналиши вил'!M5</f>
        <v>0</v>
      </c>
      <c r="N16" s="13">
        <f>+N5-'Ҳал этилмаган йуналиши вил'!N5</f>
        <v>0</v>
      </c>
      <c r="O16" s="13">
        <f>+O5-'Ҳал этилмаган йуналиши вил'!O5</f>
        <v>0</v>
      </c>
      <c r="P16" s="13">
        <f>+P5-'Ҳал этилмаган йуналиши вил'!P5</f>
        <v>0</v>
      </c>
      <c r="Q16" s="13">
        <f>+Q5-'Ҳал этилмаган йуналиши вил'!Q5</f>
        <v>0</v>
      </c>
      <c r="R16" s="13">
        <f>+R5-'Ҳал этилмаган йуналиши вил'!R5</f>
        <v>0</v>
      </c>
      <c r="S16" s="13">
        <f>+S5-'Ҳал этилмаган йуналиши вил'!S5</f>
        <v>0</v>
      </c>
      <c r="T16" s="13">
        <f>+T5-'Ҳал этилмаган йуналиши вил'!T5</f>
        <v>0</v>
      </c>
    </row>
    <row r="17" spans="1:20" ht="36.75" customHeight="1" x14ac:dyDescent="0.25">
      <c r="A17" s="91"/>
      <c r="B17" s="9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11"/>
    </row>
    <row r="18" spans="1:20" ht="36.75" customHeight="1" x14ac:dyDescent="0.25">
      <c r="A18" s="91"/>
      <c r="B18" s="9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11"/>
    </row>
    <row r="19" spans="1:20" ht="36.75" customHeight="1" x14ac:dyDescent="0.25">
      <c r="A19" s="91"/>
      <c r="B19" s="9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11"/>
    </row>
    <row r="20" spans="1:20" ht="36.75" customHeight="1" x14ac:dyDescent="0.25">
      <c r="A20" s="91">
        <f>+A14+1</f>
        <v>10</v>
      </c>
      <c r="B20" s="92" t="s">
        <v>296</v>
      </c>
      <c r="C20" s="13">
        <f t="shared" si="1"/>
        <v>1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08">
        <v>21</v>
      </c>
    </row>
    <row r="21" spans="1:20" ht="36.75" customHeight="1" x14ac:dyDescent="0.25">
      <c r="A21" s="91">
        <f t="shared" si="2"/>
        <v>11</v>
      </c>
      <c r="B21" s="92" t="s">
        <v>304</v>
      </c>
      <c r="C21" s="13">
        <f t="shared" si="1"/>
        <v>4</v>
      </c>
      <c r="D21" s="11">
        <v>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08"/>
    </row>
    <row r="22" spans="1:20" ht="36.75" customHeight="1" x14ac:dyDescent="0.25">
      <c r="A22" s="91">
        <f t="shared" si="2"/>
        <v>12</v>
      </c>
      <c r="B22" s="92" t="s">
        <v>286</v>
      </c>
      <c r="C22" s="13">
        <f t="shared" si="1"/>
        <v>38</v>
      </c>
      <c r="D22" s="11">
        <v>38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08"/>
    </row>
    <row r="23" spans="1:20" ht="36.75" customHeight="1" x14ac:dyDescent="0.25">
      <c r="A23" s="91">
        <f t="shared" si="2"/>
        <v>13</v>
      </c>
      <c r="B23" s="92" t="s">
        <v>297</v>
      </c>
      <c r="C23" s="13">
        <f t="shared" si="1"/>
        <v>4</v>
      </c>
      <c r="D23" s="11">
        <v>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08"/>
    </row>
    <row r="24" spans="1:20" ht="36.75" customHeight="1" x14ac:dyDescent="0.25">
      <c r="A24" s="93">
        <f t="shared" si="2"/>
        <v>14</v>
      </c>
      <c r="B24" s="94" t="s">
        <v>344</v>
      </c>
      <c r="C24" s="13">
        <f t="shared" si="1"/>
        <v>2</v>
      </c>
      <c r="D24" s="12">
        <v>2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09"/>
    </row>
    <row r="25" spans="1:20" x14ac:dyDescent="0.25">
      <c r="D25">
        <v>714</v>
      </c>
      <c r="E25">
        <v>1</v>
      </c>
      <c r="F25">
        <v>4</v>
      </c>
      <c r="G25">
        <v>0</v>
      </c>
      <c r="H25">
        <v>1</v>
      </c>
      <c r="I25">
        <v>1</v>
      </c>
      <c r="J25">
        <v>0</v>
      </c>
      <c r="K25">
        <v>0</v>
      </c>
      <c r="L25">
        <v>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7" spans="1:20" x14ac:dyDescent="0.25">
      <c r="C27">
        <f>+C6-'Ҳал этилмаган йуналиши банк'!C6</f>
        <v>-37</v>
      </c>
      <c r="D27">
        <f>+D6-'Ҳал этилмаган йуналиши банк'!D6</f>
        <v>-37</v>
      </c>
      <c r="E27">
        <f>+E6-'Ҳал этилмаган йуналиши банк'!E6</f>
        <v>0</v>
      </c>
      <c r="F27">
        <f>+F6-'Ҳал этилмаган йуналиши банк'!F6</f>
        <v>0</v>
      </c>
      <c r="G27">
        <f>+G6-'Ҳал этилмаган йуналиши банк'!G6</f>
        <v>0</v>
      </c>
      <c r="H27">
        <f>+H6-'Ҳал этилмаган йуналиши банк'!H6</f>
        <v>0</v>
      </c>
      <c r="I27">
        <f>+I6-'Ҳал этилмаган йуналиши банк'!I6</f>
        <v>0</v>
      </c>
      <c r="J27">
        <f>+J6-'Ҳал этилмаган йуналиши банк'!J6</f>
        <v>0</v>
      </c>
      <c r="K27">
        <f>+K6-'Ҳал этилмаган йуналиши банк'!K6</f>
        <v>0</v>
      </c>
      <c r="L27">
        <f>+L6-'Ҳал этилмаган йуналиши банк'!L6</f>
        <v>0</v>
      </c>
      <c r="M27">
        <f>+M6-'Ҳал этилмаган йуналиши банк'!M6</f>
        <v>0</v>
      </c>
      <c r="N27">
        <f>+N6-'Ҳал этилмаган йуналиши банк'!N6</f>
        <v>0</v>
      </c>
      <c r="O27">
        <f>+O6-'Ҳал этилмаган йуналиши банк'!O6</f>
        <v>0</v>
      </c>
      <c r="P27">
        <f>+P6-'Ҳал этилмаган йуналиши банк'!P6</f>
        <v>0</v>
      </c>
      <c r="Q27">
        <f>+Q6-'Ҳал этилмаган йуналиши банк'!Q6</f>
        <v>0</v>
      </c>
      <c r="R27">
        <f>+R6-'Ҳал этилмаган йуналиши банк'!R6</f>
        <v>0</v>
      </c>
      <c r="S27">
        <f>+S6-'Ҳал этилмаган йуналиши банк'!S6</f>
        <v>0</v>
      </c>
      <c r="T27">
        <f>+T6-'Ҳал этилмаган йуналиши банк'!T6</f>
        <v>-41</v>
      </c>
    </row>
    <row r="28" spans="1:20" x14ac:dyDescent="0.25">
      <c r="C28">
        <f>+C7-'Ҳал этилмаган йуналиши банк'!C24</f>
        <v>-51</v>
      </c>
      <c r="D28">
        <f>+D7-'Ҳал этилмаган йуналиши банк'!D24</f>
        <v>-18</v>
      </c>
      <c r="E28">
        <f>+E7-'Ҳал этилмаган йуналиши банк'!E24</f>
        <v>0</v>
      </c>
      <c r="F28">
        <f>+F7-'Ҳал этилмаган йуналиши банк'!F24</f>
        <v>-3</v>
      </c>
      <c r="G28">
        <f>+G7-'Ҳал этилмаган йуналиши банк'!G24</f>
        <v>0</v>
      </c>
      <c r="H28">
        <f>+H7-'Ҳал этилмаган йуналиши банк'!H24</f>
        <v>0</v>
      </c>
      <c r="I28">
        <f>+I7-'Ҳал этилмаган йуналиши банк'!I24</f>
        <v>0</v>
      </c>
      <c r="J28">
        <f>+J7-'Ҳал этилмаган йуналиши банк'!J24</f>
        <v>0</v>
      </c>
      <c r="K28">
        <f>+K7-'Ҳал этилмаган йуналиши банк'!K24</f>
        <v>-10</v>
      </c>
      <c r="L28">
        <f>+L7-'Ҳал этилмаган йуналиши банк'!L24</f>
        <v>-20</v>
      </c>
      <c r="M28">
        <f>+M7-'Ҳал этилмаган йуналиши банк'!M24</f>
        <v>0</v>
      </c>
      <c r="N28">
        <f>+N7-'Ҳал этилмаган йуналиши банк'!N24</f>
        <v>0</v>
      </c>
      <c r="O28">
        <f>+O7-'Ҳал этилмаган йуналиши банк'!O24</f>
        <v>0</v>
      </c>
      <c r="P28">
        <f>+P7-'Ҳал этилмаган йуналиши банк'!P24</f>
        <v>0</v>
      </c>
      <c r="Q28">
        <f>+Q7-'Ҳал этилмаган йуналиши банк'!Q24</f>
        <v>0</v>
      </c>
      <c r="R28">
        <f>+R7-'Ҳал этилмаган йуналиши банк'!R24</f>
        <v>0</v>
      </c>
      <c r="S28">
        <f>+S7-'Ҳал этилмаган йуналиши банк'!S24</f>
        <v>0</v>
      </c>
      <c r="T28">
        <f>+T7-'Ҳал этилмаган йуналиши банк'!T24</f>
        <v>-20</v>
      </c>
    </row>
    <row r="29" spans="1:20" x14ac:dyDescent="0.25">
      <c r="C29">
        <f>+C8-'Ҳал этилмаган йуналиши банк'!C41</f>
        <v>41</v>
      </c>
      <c r="D29">
        <f>+D8-'Ҳал этилмаган йуналиши банк'!D41</f>
        <v>40</v>
      </c>
      <c r="E29">
        <f>+E8-'Ҳал этилмаган йуналиши банк'!E41</f>
        <v>0</v>
      </c>
      <c r="F29">
        <f>+F8-'Ҳал этилмаган йуналиши банк'!F41</f>
        <v>0</v>
      </c>
      <c r="G29">
        <f>+G8-'Ҳал этилмаган йуналиши банк'!G41</f>
        <v>0</v>
      </c>
      <c r="H29">
        <f>+H8-'Ҳал этилмаган йуналиши банк'!H41</f>
        <v>1</v>
      </c>
      <c r="I29">
        <f>+I8-'Ҳал этилмаган йуналиши банк'!I41</f>
        <v>0</v>
      </c>
      <c r="J29">
        <f>+J8-'Ҳал этилмаган йуналиши банк'!J41</f>
        <v>0</v>
      </c>
      <c r="K29">
        <f>+K8-'Ҳал этилмаган йуналиши банк'!K41</f>
        <v>0</v>
      </c>
      <c r="L29">
        <f>+L8-'Ҳал этилмаган йуналиши банк'!L41</f>
        <v>0</v>
      </c>
      <c r="M29">
        <f>+M8-'Ҳал этилмаган йуналиши банк'!M41</f>
        <v>0</v>
      </c>
      <c r="N29">
        <f>+N8-'Ҳал этилмаган йуналиши банк'!N41</f>
        <v>0</v>
      </c>
      <c r="O29">
        <f>+O8-'Ҳал этилмаган йуналиши банк'!O41</f>
        <v>0</v>
      </c>
      <c r="P29">
        <f>+P8-'Ҳал этилмаган йуналиши банк'!P41</f>
        <v>0</v>
      </c>
      <c r="Q29">
        <f>+Q8-'Ҳал этилмаган йуналиши банк'!Q41</f>
        <v>0</v>
      </c>
      <c r="R29">
        <f>+R8-'Ҳал этилмаган йуналиши банк'!R41</f>
        <v>0</v>
      </c>
      <c r="S29">
        <f>+S8-'Ҳал этилмаган йуналиши банк'!S41</f>
        <v>0</v>
      </c>
      <c r="T29">
        <f>+T8-'Ҳал этилмаган йуналиши банк'!T41</f>
        <v>46</v>
      </c>
    </row>
    <row r="30" spans="1:20" x14ac:dyDescent="0.25">
      <c r="C30">
        <f>+C9-'Ҳал этилмаган йуналиши банк'!C55</f>
        <v>37</v>
      </c>
      <c r="D30">
        <f>+D9-'Ҳал этилмаган йуналиши банк'!D55</f>
        <v>33</v>
      </c>
      <c r="E30">
        <f>+E9-'Ҳал этилмаган йуналиши банк'!E55</f>
        <v>0</v>
      </c>
      <c r="F30">
        <f>+F9-'Ҳал этилмаган йуналиши банк'!F55</f>
        <v>4</v>
      </c>
      <c r="G30">
        <f>+G9-'Ҳал этилмаган йуналиши банк'!G55</f>
        <v>0</v>
      </c>
      <c r="H30">
        <f>+H9-'Ҳал этилмаган йуналиши банк'!H55</f>
        <v>0</v>
      </c>
      <c r="I30">
        <f>+I9-'Ҳал этилмаган йуналиши банк'!I55</f>
        <v>0</v>
      </c>
      <c r="J30">
        <f>+J9-'Ҳал этилмаган йуналиши банк'!J55</f>
        <v>0</v>
      </c>
      <c r="K30">
        <f>+K9-'Ҳал этилмаган йуналиши банк'!K55</f>
        <v>0</v>
      </c>
      <c r="L30">
        <f>+L9-'Ҳал этилмаган йуналиши банк'!L55</f>
        <v>0</v>
      </c>
      <c r="M30">
        <f>+M9-'Ҳал этилмаган йуналиши банк'!M55</f>
        <v>0</v>
      </c>
      <c r="N30">
        <f>+N9-'Ҳал этилмаган йуналиши банк'!N55</f>
        <v>0</v>
      </c>
      <c r="O30">
        <f>+O9-'Ҳал этилмаган йуналиши банк'!O55</f>
        <v>0</v>
      </c>
      <c r="P30">
        <f>+P9-'Ҳал этилмаган йуналиши банк'!P55</f>
        <v>0</v>
      </c>
      <c r="Q30">
        <f>+Q9-'Ҳал этилмаган йуналиши банк'!Q55</f>
        <v>0</v>
      </c>
      <c r="R30">
        <f>+R9-'Ҳал этилмаган йуналиши банк'!R55</f>
        <v>0</v>
      </c>
      <c r="S30">
        <f>+S9-'Ҳал этилмаган йуналиши банк'!S55</f>
        <v>0</v>
      </c>
      <c r="T30">
        <f>+T9-'Ҳал этилмаган йуналиши банк'!T55</f>
        <v>104</v>
      </c>
    </row>
    <row r="31" spans="1:20" x14ac:dyDescent="0.25">
      <c r="C31">
        <f>+C10-'Ҳал этилмаган йуналиши банк'!C69</f>
        <v>91</v>
      </c>
      <c r="D31">
        <f>+D10-'Ҳал этилмаган йуналиши банк'!D69</f>
        <v>92</v>
      </c>
      <c r="E31">
        <f>+E10-'Ҳал этилмаган йуналиши банк'!E69</f>
        <v>0</v>
      </c>
      <c r="F31">
        <f>+F10-'Ҳал этилмаган йуналиши банк'!F69</f>
        <v>0</v>
      </c>
      <c r="G31">
        <f>+G10-'Ҳал этилмаган йуналиши банк'!G69</f>
        <v>0</v>
      </c>
      <c r="H31">
        <f>+H10-'Ҳал этилмаган йуналиши банк'!H69</f>
        <v>0</v>
      </c>
      <c r="I31">
        <f>+I10-'Ҳал этилмаган йуналиши банк'!I69</f>
        <v>0</v>
      </c>
      <c r="J31">
        <f>+J10-'Ҳал этилмаган йуналиши банк'!J69</f>
        <v>0</v>
      </c>
      <c r="K31">
        <f>+K10-'Ҳал этилмаган йуналиши банк'!K69</f>
        <v>0</v>
      </c>
      <c r="L31">
        <f>+L10-'Ҳал этилмаган йуналиши банк'!L69</f>
        <v>-1</v>
      </c>
      <c r="M31">
        <f>+M10-'Ҳал этилмаган йуналиши банк'!M69</f>
        <v>0</v>
      </c>
      <c r="N31">
        <f>+N10-'Ҳал этилмаган йуналиши банк'!N69</f>
        <v>0</v>
      </c>
      <c r="O31">
        <f>+O10-'Ҳал этилмаган йуналиши банк'!O69</f>
        <v>0</v>
      </c>
      <c r="P31">
        <f>+P10-'Ҳал этилмаган йуналиши банк'!P69</f>
        <v>0</v>
      </c>
      <c r="Q31">
        <f>+Q10-'Ҳал этилмаган йуналиши банк'!Q69</f>
        <v>0</v>
      </c>
      <c r="R31">
        <f>+R10-'Ҳал этилмаган йуналиши банк'!R69</f>
        <v>0</v>
      </c>
      <c r="S31">
        <f>+S10-'Ҳал этилмаган йуналиши банк'!S69</f>
        <v>0</v>
      </c>
      <c r="T31">
        <f>+T10-'Ҳал этилмаган йуналиши банк'!T69</f>
        <v>113</v>
      </c>
    </row>
    <row r="32" spans="1:20" x14ac:dyDescent="0.25">
      <c r="C32">
        <f>+C10-'Ҳал этилмаган йуналиши банк'!C69</f>
        <v>91</v>
      </c>
      <c r="D32">
        <f>+D10-'Ҳал этилмаган йуналиши банк'!D69</f>
        <v>92</v>
      </c>
      <c r="E32">
        <f>+E10-'Ҳал этилмаган йуналиши банк'!E69</f>
        <v>0</v>
      </c>
      <c r="F32">
        <f>+F10-'Ҳал этилмаган йуналиши банк'!F69</f>
        <v>0</v>
      </c>
      <c r="G32">
        <f>+G10-'Ҳал этилмаган йуналиши банк'!G69</f>
        <v>0</v>
      </c>
      <c r="H32">
        <f>+H10-'Ҳал этилмаган йуналиши банк'!H69</f>
        <v>0</v>
      </c>
      <c r="I32">
        <f>+I10-'Ҳал этилмаган йуналиши банк'!I69</f>
        <v>0</v>
      </c>
      <c r="J32">
        <f>+J10-'Ҳал этилмаган йуналиши банк'!J69</f>
        <v>0</v>
      </c>
      <c r="K32">
        <f>+K10-'Ҳал этилмаган йуналиши банк'!K69</f>
        <v>0</v>
      </c>
      <c r="L32">
        <f>+L10-'Ҳал этилмаган йуналиши банк'!L69</f>
        <v>-1</v>
      </c>
      <c r="M32">
        <f>+M10-'Ҳал этилмаган йуналиши банк'!M69</f>
        <v>0</v>
      </c>
      <c r="N32">
        <f>+N10-'Ҳал этилмаган йуналиши банк'!N69</f>
        <v>0</v>
      </c>
      <c r="O32">
        <f>+O10-'Ҳал этилмаган йуналиши банк'!O69</f>
        <v>0</v>
      </c>
      <c r="P32">
        <f>+P10-'Ҳал этилмаган йуналиши банк'!P69</f>
        <v>0</v>
      </c>
      <c r="Q32">
        <f>+Q10-'Ҳал этилмаган йуналиши банк'!Q69</f>
        <v>0</v>
      </c>
      <c r="R32">
        <f>+R10-'Ҳал этилмаган йуналиши банк'!R69</f>
        <v>0</v>
      </c>
      <c r="S32">
        <f>+S10-'Ҳал этилмаган йуналиши банк'!S69</f>
        <v>0</v>
      </c>
      <c r="T32">
        <f>+T10-'Ҳал этилмаган йуналиши банк'!T69</f>
        <v>113</v>
      </c>
    </row>
    <row r="33" spans="1:23" x14ac:dyDescent="0.25">
      <c r="C33">
        <f>+C11-'Ҳал этилмаган йуналиши банк'!C86</f>
        <v>-23</v>
      </c>
      <c r="D33">
        <f>+D11-'Ҳал этилмаган йуналиши банк'!D86</f>
        <v>-19</v>
      </c>
      <c r="E33">
        <f>+E11-'Ҳал этилмаган йуналиши банк'!E86</f>
        <v>-2</v>
      </c>
      <c r="F33">
        <f>+F11-'Ҳал этилмаган йуналиши банк'!F86</f>
        <v>-1</v>
      </c>
      <c r="G33">
        <f>+G11-'Ҳал этилмаган йуналиши банк'!G86</f>
        <v>0</v>
      </c>
      <c r="H33">
        <f>+H11-'Ҳал этилмаган йуналиши банк'!H86</f>
        <v>0</v>
      </c>
      <c r="I33">
        <f>+I11-'Ҳал этилмаган йуналиши банк'!I86</f>
        <v>-3</v>
      </c>
      <c r="J33">
        <f>+J11-'Ҳал этилмаган йуналиши банк'!J86</f>
        <v>0</v>
      </c>
      <c r="K33">
        <f>+K11-'Ҳал этилмаган йуналиши банк'!K86</f>
        <v>0</v>
      </c>
      <c r="L33">
        <f>+L11-'Ҳал этилмаган йуналиши банк'!L86</f>
        <v>3</v>
      </c>
      <c r="M33">
        <f>+M11-'Ҳал этилмаган йуналиши банк'!M86</f>
        <v>0</v>
      </c>
      <c r="N33">
        <f>+N11-'Ҳал этилмаган йуналиши банк'!N86</f>
        <v>-1</v>
      </c>
      <c r="O33">
        <f>+O11-'Ҳал этилмаган йуналиши банк'!O86</f>
        <v>0</v>
      </c>
      <c r="P33">
        <f>+P11-'Ҳал этилмаган йуналиши банк'!P86</f>
        <v>0</v>
      </c>
      <c r="Q33">
        <f>+Q11-'Ҳал этилмаган йуналиши банк'!Q86</f>
        <v>0</v>
      </c>
      <c r="R33">
        <f>+R11-'Ҳал этилмаган йуналиши банк'!R86</f>
        <v>0</v>
      </c>
      <c r="S33">
        <f>+S11-'Ҳал этилмаган йуналиши банк'!S86</f>
        <v>0</v>
      </c>
      <c r="T33">
        <f>+T11-'Ҳал этилмаган йуналиши банк'!T86</f>
        <v>-69</v>
      </c>
    </row>
    <row r="34" spans="1:23" x14ac:dyDescent="0.25">
      <c r="C34">
        <f>+C12-'Ҳал этилмаган йуналиши банк'!C98</f>
        <v>15</v>
      </c>
      <c r="D34">
        <f>+D12-'Ҳал этилмаган йуналиши банк'!D98</f>
        <v>16</v>
      </c>
      <c r="E34">
        <f>+E12-'Ҳал этилмаган йуналиши банк'!E98</f>
        <v>0</v>
      </c>
      <c r="F34">
        <f>+F12-'Ҳал этилмаган йуналиши банк'!F98</f>
        <v>0</v>
      </c>
      <c r="G34">
        <f>+G12-'Ҳал этилмаган йуналиши банк'!G98</f>
        <v>0</v>
      </c>
      <c r="H34">
        <f>+H12-'Ҳал этилмаган йуналиши банк'!H98</f>
        <v>0</v>
      </c>
      <c r="I34">
        <f>+I12-'Ҳал этилмаган йуналиши банк'!I98</f>
        <v>-1</v>
      </c>
      <c r="J34">
        <f>+J12-'Ҳал этилмаган йуналиши банк'!J98</f>
        <v>0</v>
      </c>
      <c r="K34">
        <f>+K12-'Ҳал этилмаган йуналиши банк'!K98</f>
        <v>0</v>
      </c>
      <c r="L34">
        <f>+L12-'Ҳал этилмаган йуналиши банк'!L98</f>
        <v>0</v>
      </c>
      <c r="M34">
        <f>+M12-'Ҳал этилмаган йуналиши банк'!M98</f>
        <v>0</v>
      </c>
      <c r="N34">
        <f>+N12-'Ҳал этилмаган йуналиши банк'!N98</f>
        <v>0</v>
      </c>
      <c r="O34">
        <f>+O12-'Ҳал этилмаган йуналиши банк'!O98</f>
        <v>0</v>
      </c>
      <c r="P34">
        <f>+P12-'Ҳал этилмаган йуналиши банк'!P98</f>
        <v>0</v>
      </c>
      <c r="Q34">
        <f>+Q12-'Ҳал этилмаган йуналиши банк'!Q98</f>
        <v>0</v>
      </c>
      <c r="R34">
        <f>+R12-'Ҳал этилмаган йуналиши банк'!R98</f>
        <v>0</v>
      </c>
      <c r="S34">
        <f>+S12-'Ҳал этилмаган йуналиши банк'!S98</f>
        <v>0</v>
      </c>
      <c r="T34">
        <f>+T12-'Ҳал этилмаган йуналиши банк'!T98</f>
        <v>14</v>
      </c>
    </row>
    <row r="35" spans="1:23" x14ac:dyDescent="0.25">
      <c r="C35">
        <f>+C13-'Ҳал этилмаган йуналиши банк'!C113</f>
        <v>-34</v>
      </c>
      <c r="D35">
        <f>+D13-'Ҳал этилмаган йуналиши банк'!D113</f>
        <v>-34</v>
      </c>
      <c r="E35">
        <f>+E13-'Ҳал этилмаган йуналиши банк'!E113</f>
        <v>0</v>
      </c>
      <c r="F35">
        <f>+F13-'Ҳал этилмаган йуналиши банк'!F113</f>
        <v>0</v>
      </c>
      <c r="G35">
        <f>+G13-'Ҳал этилмаган йуналиши банк'!G113</f>
        <v>0</v>
      </c>
      <c r="H35">
        <f>+H13-'Ҳал этилмаган йуналиши банк'!H113</f>
        <v>0</v>
      </c>
      <c r="I35">
        <f>+I13-'Ҳал этилмаган йуналиши банк'!I113</f>
        <v>0</v>
      </c>
      <c r="J35">
        <f>+J13-'Ҳал этилмаган йуналиши банк'!J113</f>
        <v>0</v>
      </c>
      <c r="K35">
        <f>+K13-'Ҳал этилмаган йуналиши банк'!K113</f>
        <v>0</v>
      </c>
      <c r="L35">
        <f>+L13-'Ҳал этилмаган йуналиши банк'!L113</f>
        <v>0</v>
      </c>
      <c r="M35">
        <f>+M13-'Ҳал этилмаган йуналиши банк'!M113</f>
        <v>0</v>
      </c>
      <c r="N35">
        <f>+N13-'Ҳал этилмаган йуналиши банк'!N113</f>
        <v>0</v>
      </c>
      <c r="O35">
        <f>+O13-'Ҳал этилмаган йуналиши банк'!O113</f>
        <v>0</v>
      </c>
      <c r="P35">
        <f>+P13-'Ҳал этилмаган йуналиши банк'!P113</f>
        <v>0</v>
      </c>
      <c r="Q35">
        <f>+Q13-'Ҳал этилмаган йуналиши банк'!Q113</f>
        <v>0</v>
      </c>
      <c r="R35">
        <f>+R13-'Ҳал этилмаган йуналиши банк'!R113</f>
        <v>0</v>
      </c>
      <c r="S35">
        <f>+S13-'Ҳал этилмаган йуналиши банк'!S113</f>
        <v>0</v>
      </c>
      <c r="T35">
        <f>+T13-'Ҳал этилмаган йуналиши банк'!T113</f>
        <v>7</v>
      </c>
    </row>
    <row r="36" spans="1:23" x14ac:dyDescent="0.25">
      <c r="C36">
        <f>+C14-'Ҳал этилмаган йуналиши банк'!C130</f>
        <v>-6</v>
      </c>
      <c r="D36">
        <f>+D14-'Ҳал этилмаган йуналиши банк'!D130</f>
        <v>-5</v>
      </c>
      <c r="E36">
        <f>+E14-'Ҳал этилмаган йуналиши банк'!E130</f>
        <v>0</v>
      </c>
      <c r="F36">
        <f>+F14-'Ҳал этилмаган йуналиши банк'!F130</f>
        <v>0</v>
      </c>
      <c r="G36">
        <f>+G14-'Ҳал этилмаган йуналиши банк'!G130</f>
        <v>0</v>
      </c>
      <c r="H36">
        <f>+H14-'Ҳал этилмаган йуналиши банк'!H130</f>
        <v>0</v>
      </c>
      <c r="I36">
        <f>+I14-'Ҳал этилмаган йуналиши банк'!I130</f>
        <v>0</v>
      </c>
      <c r="J36">
        <f>+J14-'Ҳал этилмаган йуналиши банк'!J130</f>
        <v>0</v>
      </c>
      <c r="K36">
        <f>+K14-'Ҳал этилмаган йуналиши банк'!K130</f>
        <v>0</v>
      </c>
      <c r="L36">
        <f>+L14-'Ҳал этилмаган йуналиши банк'!L130</f>
        <v>0</v>
      </c>
      <c r="M36">
        <f>+M14-'Ҳал этилмаган йуналиши банк'!M130</f>
        <v>0</v>
      </c>
      <c r="N36">
        <f>+N14-'Ҳал этилмаган йуналиши банк'!N130</f>
        <v>0</v>
      </c>
      <c r="O36">
        <f>+O14-'Ҳал этилмаган йуналиши банк'!O130</f>
        <v>-1</v>
      </c>
      <c r="P36">
        <f>+P14-'Ҳал этилмаган йуналиши банк'!P130</f>
        <v>0</v>
      </c>
      <c r="Q36">
        <f>+Q14-'Ҳал этилмаган йуналиши банк'!Q130</f>
        <v>0</v>
      </c>
      <c r="R36">
        <f>+R14-'Ҳал этилмаган йуналиши банк'!R130</f>
        <v>0</v>
      </c>
      <c r="S36">
        <f>+S14-'Ҳал этилмаган йуналиши банк'!S130</f>
        <v>0</v>
      </c>
      <c r="T36">
        <f>+T14-'Ҳал этилмаган йуналиши банк'!T130</f>
        <v>-17</v>
      </c>
    </row>
    <row r="37" spans="1:23" x14ac:dyDescent="0.25">
      <c r="C37">
        <f>+C20-'Ҳал этилмаган йуналиши банк'!C146</f>
        <v>-54</v>
      </c>
      <c r="D37">
        <f>+D20-'Ҳал этилмаган йуналиши банк'!D146</f>
        <v>-46</v>
      </c>
      <c r="E37">
        <f>+E20-'Ҳал этилмаган йуналиши банк'!E146</f>
        <v>0</v>
      </c>
      <c r="F37">
        <f>+F20-'Ҳал этилмаган йуналиши банк'!F146</f>
        <v>0</v>
      </c>
      <c r="G37">
        <f>+G20-'Ҳал этилмаган йуналиши банк'!G146</f>
        <v>0</v>
      </c>
      <c r="H37">
        <f>+H20-'Ҳал этилмаган йуналиши банк'!H146</f>
        <v>0</v>
      </c>
      <c r="I37">
        <f>+I20-'Ҳал этилмаган йуналиши банк'!I146</f>
        <v>-1</v>
      </c>
      <c r="J37">
        <f>+J20-'Ҳал этилмаган йуналиши банк'!J146</f>
        <v>0</v>
      </c>
      <c r="K37">
        <f>+K20-'Ҳал этилмаган йуналиши банк'!K146</f>
        <v>0</v>
      </c>
      <c r="L37">
        <f>+L20-'Ҳал этилмаган йуналиши банк'!L146</f>
        <v>0</v>
      </c>
      <c r="M37">
        <f>+M20-'Ҳал этилмаган йуналиши банк'!M146</f>
        <v>-3</v>
      </c>
      <c r="N37">
        <f>+N20-'Ҳал этилмаган йуналиши банк'!N146</f>
        <v>-2</v>
      </c>
      <c r="O37">
        <f>+O20-'Ҳал этилмаган йуналиши банк'!O146</f>
        <v>0</v>
      </c>
      <c r="P37">
        <f>+P20-'Ҳал этилмаган йуналиши банк'!P146</f>
        <v>-2</v>
      </c>
      <c r="Q37">
        <f>+Q20-'Ҳал этилмаган йуналиши банк'!Q146</f>
        <v>0</v>
      </c>
      <c r="R37">
        <f>+R20-'Ҳал этилмаган йуналиши банк'!R146</f>
        <v>0</v>
      </c>
      <c r="S37">
        <f>+S20-'Ҳал этилмаган йуналиши банк'!S146</f>
        <v>0</v>
      </c>
      <c r="T37">
        <f>+T20-'Ҳал этилмаган йуналиши банк'!T146</f>
        <v>-78</v>
      </c>
    </row>
    <row r="38" spans="1:23" x14ac:dyDescent="0.25">
      <c r="C38">
        <f>+C21-'Ҳал этилмаган йуналиши банк'!C158</f>
        <v>-313</v>
      </c>
      <c r="D38">
        <f>+D21-'Ҳал этилмаган йуналиши банк'!D158</f>
        <v>-305</v>
      </c>
      <c r="E38">
        <f>+E21-'Ҳал этилмаган йуналиши банк'!E158</f>
        <v>0</v>
      </c>
      <c r="F38">
        <f>+F21-'Ҳал этилмаган йуналиши банк'!F158</f>
        <v>-4</v>
      </c>
      <c r="G38">
        <f>+G21-'Ҳал этилмаган йуналиши банк'!G158</f>
        <v>0</v>
      </c>
      <c r="H38">
        <f>+H21-'Ҳал этилмаган йуналиши банк'!H158</f>
        <v>-1</v>
      </c>
      <c r="I38">
        <f>+I21-'Ҳал этилмаган йуналиши банк'!I158</f>
        <v>-3</v>
      </c>
      <c r="J38">
        <f>+J21-'Ҳал этилмаган йуналиши банк'!J158</f>
        <v>0</v>
      </c>
      <c r="K38">
        <f>+K21-'Ҳал этилмаган йуналиши банк'!K158</f>
        <v>0</v>
      </c>
      <c r="L38">
        <f>+L21-'Ҳал этилмаган йуналиши банк'!L158</f>
        <v>-1</v>
      </c>
      <c r="M38">
        <f>+M21-'Ҳал этилмаган йуналиши банк'!M158</f>
        <v>0</v>
      </c>
      <c r="N38">
        <f>+N21-'Ҳал этилмаган йуналиши банк'!N158</f>
        <v>0</v>
      </c>
      <c r="O38">
        <f>+O21-'Ҳал этилмаган йуналиши банк'!O158</f>
        <v>0</v>
      </c>
      <c r="P38">
        <f>+P21-'Ҳал этилмаган йуналиши банк'!P158</f>
        <v>0</v>
      </c>
      <c r="Q38">
        <f>+Q21-'Ҳал этилмаган йуналиши банк'!Q158</f>
        <v>0</v>
      </c>
      <c r="R38">
        <f>+R21-'Ҳал этилмаган йуналиши банк'!R158</f>
        <v>0</v>
      </c>
      <c r="S38">
        <f>+S21-'Ҳал этилмаган йуналиши банк'!S158</f>
        <v>0</v>
      </c>
      <c r="T38">
        <f>+T21-'Ҳал этилмаган йуналиши банк'!T158</f>
        <v>-1980</v>
      </c>
    </row>
    <row r="39" spans="1:23" x14ac:dyDescent="0.25">
      <c r="C39">
        <f>+C22-'Ҳал этилмаган йуналиши банк'!C181</f>
        <v>-43</v>
      </c>
      <c r="D39">
        <f>+D22-'Ҳал этилмаган йуналиши банк'!D181</f>
        <v>-43</v>
      </c>
      <c r="E39">
        <f>+E22-'Ҳал этилмаган йуналиши банк'!E181</f>
        <v>0</v>
      </c>
      <c r="F39">
        <f>+F22-'Ҳал этилмаган йуналиши банк'!F181</f>
        <v>0</v>
      </c>
      <c r="G39">
        <f>+G22-'Ҳал этилмаган йуналиши банк'!G181</f>
        <v>0</v>
      </c>
      <c r="H39">
        <f>+H22-'Ҳал этилмаган йуналиши банк'!H181</f>
        <v>0</v>
      </c>
      <c r="I39">
        <f>+I22-'Ҳал этилмаган йуналиши банк'!I181</f>
        <v>0</v>
      </c>
      <c r="J39">
        <f>+J22-'Ҳал этилмаган йуналиши банк'!J181</f>
        <v>0</v>
      </c>
      <c r="K39">
        <f>+K22-'Ҳал этилмаган йуналиши банк'!K181</f>
        <v>0</v>
      </c>
      <c r="L39">
        <f>+L22-'Ҳал этилмаган йуналиши банк'!L181</f>
        <v>0</v>
      </c>
      <c r="M39">
        <f>+M22-'Ҳал этилмаган йуналиши банк'!M181</f>
        <v>0</v>
      </c>
      <c r="N39">
        <f>+N22-'Ҳал этилмаган йуналиши банк'!N181</f>
        <v>0</v>
      </c>
      <c r="O39">
        <f>+O22-'Ҳал этилмаган йуналиши банк'!O181</f>
        <v>0</v>
      </c>
      <c r="P39">
        <f>+P22-'Ҳал этилмаган йуналиши банк'!P181</f>
        <v>0</v>
      </c>
      <c r="Q39">
        <f>+Q22-'Ҳал этилмаган йуналиши банк'!Q181</f>
        <v>0</v>
      </c>
      <c r="R39">
        <f>+R22-'Ҳал этилмаган йуналиши банк'!R181</f>
        <v>0</v>
      </c>
      <c r="S39">
        <f>+S22-'Ҳал этилмаган йуналиши банк'!S181</f>
        <v>0</v>
      </c>
      <c r="T39">
        <f>+T22-'Ҳал этилмаган йуналиши банк'!T181</f>
        <v>-100</v>
      </c>
    </row>
    <row r="40" spans="1:23" x14ac:dyDescent="0.25">
      <c r="C40">
        <f>+C23-'Ҳал этилмаган йуналиши банк'!C201</f>
        <v>-17</v>
      </c>
      <c r="D40">
        <f>+D23-'Ҳал этилмаган йуналиши банк'!D201</f>
        <v>-18</v>
      </c>
      <c r="E40">
        <f>+E23-'Ҳал этилмаган йуналиши банк'!E201</f>
        <v>0</v>
      </c>
      <c r="F40">
        <f>+F23-'Ҳал этилмаган йуналиши банк'!F201</f>
        <v>0</v>
      </c>
      <c r="G40">
        <f>+G23-'Ҳал этилмаган йуналиши банк'!G201</f>
        <v>0</v>
      </c>
      <c r="H40">
        <f>+H23-'Ҳал этилмаган йуналиши банк'!H201</f>
        <v>0</v>
      </c>
      <c r="I40">
        <f>+I23-'Ҳал этилмаган йуналиши банк'!I201</f>
        <v>0</v>
      </c>
      <c r="J40">
        <f>+J23-'Ҳал этилмаган йуналиши банк'!J201</f>
        <v>0</v>
      </c>
      <c r="K40">
        <f>+K23-'Ҳал этилмаган йуналиши банк'!K201</f>
        <v>0</v>
      </c>
      <c r="L40">
        <f>+L23-'Ҳал этилмаган йуналиши банк'!L201</f>
        <v>1</v>
      </c>
      <c r="M40">
        <f>+M23-'Ҳал этилмаган йуналиши банк'!M201</f>
        <v>0</v>
      </c>
      <c r="N40">
        <f>+N23-'Ҳал этилмаган йуналиши банк'!N201</f>
        <v>0</v>
      </c>
      <c r="O40">
        <f>+O23-'Ҳал этилмаган йуналиши банк'!O201</f>
        <v>0</v>
      </c>
      <c r="P40">
        <f>+P23-'Ҳал этилмаган йуналиши банк'!P201</f>
        <v>0</v>
      </c>
      <c r="Q40">
        <f>+Q23-'Ҳал этилмаган йуналиши банк'!Q201</f>
        <v>0</v>
      </c>
      <c r="R40">
        <f>+R23-'Ҳал этилмаган йуналиши банк'!R201</f>
        <v>0</v>
      </c>
      <c r="S40">
        <f>+S23-'Ҳал этилмаган йуналиши банк'!S201</f>
        <v>0</v>
      </c>
      <c r="T40">
        <f>+T23-'Ҳал этилмаган йуналиши банк'!T201</f>
        <v>-24</v>
      </c>
    </row>
    <row r="41" spans="1:23" x14ac:dyDescent="0.25">
      <c r="C41">
        <f>+C24-'Ҳал этилмаган йуналиши банк'!C215</f>
        <v>-49</v>
      </c>
      <c r="D41">
        <f>+D24-'Ҳал этилмаган йуналиши банк'!D215</f>
        <v>-49</v>
      </c>
      <c r="E41">
        <f>+E24-'Ҳал этилмаган йуналиши банк'!E215</f>
        <v>0</v>
      </c>
      <c r="F41">
        <f>+F24-'Ҳал этилмаган йуналиши банк'!F215</f>
        <v>0</v>
      </c>
      <c r="G41">
        <f>+G24-'Ҳал этилмаган йуналиши банк'!G215</f>
        <v>0</v>
      </c>
      <c r="H41">
        <f>+H24-'Ҳал этилмаган йуналиши банк'!H215</f>
        <v>0</v>
      </c>
      <c r="I41">
        <f>+I24-'Ҳал этилмаган йуналиши банк'!I215</f>
        <v>0</v>
      </c>
      <c r="J41">
        <f>+J24-'Ҳал этилмаган йуналиши банк'!J215</f>
        <v>0</v>
      </c>
      <c r="K41">
        <f>+K24-'Ҳал этилмаган йуналиши банк'!K215</f>
        <v>0</v>
      </c>
      <c r="L41">
        <f>+L24-'Ҳал этилмаган йуналиши банк'!L215</f>
        <v>0</v>
      </c>
      <c r="M41">
        <f>+M24-'Ҳал этилмаган йуналиши банк'!M215</f>
        <v>0</v>
      </c>
      <c r="N41">
        <f>+N24-'Ҳал этилмаган йуналиши банк'!N215</f>
        <v>0</v>
      </c>
      <c r="O41">
        <f>+O24-'Ҳал этилмаган йуналиши банк'!O215</f>
        <v>0</v>
      </c>
      <c r="P41">
        <f>+P24-'Ҳал этилмаган йуналиши банк'!P215</f>
        <v>0</v>
      </c>
      <c r="Q41">
        <f>+Q24-'Ҳал этилмаган йуналиши банк'!Q215</f>
        <v>0</v>
      </c>
      <c r="R41">
        <f>+R24-'Ҳал этилмаган йуналиши банк'!R215</f>
        <v>0</v>
      </c>
      <c r="S41">
        <f>+S24-'Ҳал этилмаган йуналиши банк'!S215</f>
        <v>0</v>
      </c>
      <c r="T41">
        <f>+T24-'Ҳал этилмаган йуналиши банк'!T215</f>
        <v>-50</v>
      </c>
    </row>
    <row r="44" spans="1:23" x14ac:dyDescent="0.25">
      <c r="A44" s="103"/>
      <c r="B44" s="104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</row>
    <row r="45" spans="1:23" x14ac:dyDescent="0.25">
      <c r="A45" s="103">
        <v>1</v>
      </c>
      <c r="B45" s="105" t="s">
        <v>278</v>
      </c>
      <c r="C45" s="103">
        <v>77</v>
      </c>
      <c r="D45" s="103">
        <v>13</v>
      </c>
      <c r="E45" s="103">
        <v>15</v>
      </c>
      <c r="F45" s="103">
        <v>49</v>
      </c>
      <c r="G45" s="103">
        <v>112</v>
      </c>
      <c r="H45" s="103">
        <v>77</v>
      </c>
      <c r="I45" s="103">
        <v>0</v>
      </c>
      <c r="J45" s="103">
        <v>0</v>
      </c>
      <c r="K45" s="103">
        <v>0</v>
      </c>
      <c r="L45" s="103">
        <v>0</v>
      </c>
      <c r="M45" s="103">
        <v>0</v>
      </c>
      <c r="N45" s="103">
        <v>0</v>
      </c>
      <c r="O45" s="103">
        <v>0</v>
      </c>
      <c r="P45" s="103">
        <v>0</v>
      </c>
      <c r="Q45" s="103">
        <v>0</v>
      </c>
      <c r="R45" s="103">
        <v>0</v>
      </c>
      <c r="S45" s="103">
        <v>0</v>
      </c>
      <c r="T45" s="103">
        <v>0</v>
      </c>
      <c r="U45" s="103">
        <v>0</v>
      </c>
      <c r="V45" s="103">
        <v>0</v>
      </c>
      <c r="W45" s="103">
        <v>0</v>
      </c>
    </row>
    <row r="46" spans="1:23" x14ac:dyDescent="0.25">
      <c r="A46" s="102">
        <v>2</v>
      </c>
      <c r="B46" s="106" t="s">
        <v>279</v>
      </c>
      <c r="C46" s="102">
        <v>64</v>
      </c>
      <c r="D46" s="102">
        <v>1</v>
      </c>
      <c r="E46" s="102">
        <v>20</v>
      </c>
      <c r="F46" s="102">
        <v>43</v>
      </c>
      <c r="G46" s="102">
        <v>78</v>
      </c>
      <c r="H46" s="102">
        <v>63</v>
      </c>
      <c r="I46" s="102">
        <v>0</v>
      </c>
      <c r="J46" s="102">
        <v>0</v>
      </c>
      <c r="K46" s="102">
        <v>0</v>
      </c>
      <c r="L46" s="102">
        <v>0</v>
      </c>
      <c r="M46" s="102">
        <v>1</v>
      </c>
      <c r="N46" s="102">
        <v>0</v>
      </c>
      <c r="O46" s="102">
        <v>0</v>
      </c>
      <c r="P46" s="102">
        <v>0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2">
        <v>0</v>
      </c>
      <c r="W46" s="102">
        <v>0</v>
      </c>
    </row>
    <row r="47" spans="1:23" x14ac:dyDescent="0.25">
      <c r="A47" s="103">
        <v>3</v>
      </c>
      <c r="B47" s="105" t="s">
        <v>280</v>
      </c>
      <c r="C47" s="103">
        <v>105</v>
      </c>
      <c r="D47" s="103">
        <v>8</v>
      </c>
      <c r="E47" s="103">
        <v>19</v>
      </c>
      <c r="F47" s="103">
        <v>78</v>
      </c>
      <c r="G47" s="103">
        <v>122</v>
      </c>
      <c r="H47" s="103">
        <v>104</v>
      </c>
      <c r="I47" s="103">
        <v>0</v>
      </c>
      <c r="J47" s="103">
        <v>0</v>
      </c>
      <c r="K47" s="103">
        <v>0</v>
      </c>
      <c r="L47" s="103">
        <v>1</v>
      </c>
      <c r="M47" s="103">
        <v>0</v>
      </c>
      <c r="N47" s="103">
        <v>0</v>
      </c>
      <c r="O47" s="103">
        <v>0</v>
      </c>
      <c r="P47" s="103">
        <v>0</v>
      </c>
      <c r="Q47" s="103">
        <v>0</v>
      </c>
      <c r="R47" s="103">
        <v>0</v>
      </c>
      <c r="S47" s="103">
        <v>0</v>
      </c>
      <c r="T47" s="103">
        <v>0</v>
      </c>
      <c r="U47" s="103">
        <v>0</v>
      </c>
      <c r="V47" s="103">
        <v>0</v>
      </c>
      <c r="W47" s="103">
        <v>0</v>
      </c>
    </row>
    <row r="48" spans="1:23" x14ac:dyDescent="0.25">
      <c r="A48" s="102">
        <v>4</v>
      </c>
      <c r="B48" s="106" t="s">
        <v>281</v>
      </c>
      <c r="C48" s="102">
        <v>171</v>
      </c>
      <c r="D48" s="102">
        <v>1</v>
      </c>
      <c r="E48" s="102">
        <v>0</v>
      </c>
      <c r="F48" s="102">
        <v>170</v>
      </c>
      <c r="G48" s="102">
        <v>222</v>
      </c>
      <c r="H48" s="102">
        <v>167</v>
      </c>
      <c r="I48" s="102">
        <v>0</v>
      </c>
      <c r="J48" s="102">
        <v>4</v>
      </c>
      <c r="K48" s="102">
        <v>0</v>
      </c>
      <c r="L48" s="102">
        <v>0</v>
      </c>
      <c r="M48" s="102">
        <v>0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2">
        <v>0</v>
      </c>
      <c r="W48" s="102">
        <v>0</v>
      </c>
    </row>
    <row r="49" spans="1:23" x14ac:dyDescent="0.25">
      <c r="A49" s="103">
        <v>5</v>
      </c>
      <c r="B49" s="105" t="s">
        <v>282</v>
      </c>
      <c r="C49" s="103">
        <v>111</v>
      </c>
      <c r="D49" s="103">
        <v>6</v>
      </c>
      <c r="E49" s="103">
        <v>1</v>
      </c>
      <c r="F49" s="103">
        <v>104</v>
      </c>
      <c r="G49" s="103">
        <v>140</v>
      </c>
      <c r="H49" s="103">
        <v>111</v>
      </c>
      <c r="I49" s="103">
        <v>0</v>
      </c>
      <c r="J49" s="103">
        <v>0</v>
      </c>
      <c r="K49" s="103">
        <v>0</v>
      </c>
      <c r="L49" s="103">
        <v>0</v>
      </c>
      <c r="M49" s="103">
        <v>0</v>
      </c>
      <c r="N49" s="103">
        <v>0</v>
      </c>
      <c r="O49" s="103">
        <v>0</v>
      </c>
      <c r="P49" s="103">
        <v>0</v>
      </c>
      <c r="Q49" s="103">
        <v>0</v>
      </c>
      <c r="R49" s="103">
        <v>0</v>
      </c>
      <c r="S49" s="103">
        <v>0</v>
      </c>
      <c r="T49" s="103">
        <v>0</v>
      </c>
      <c r="U49" s="103">
        <v>0</v>
      </c>
      <c r="V49" s="103">
        <v>0</v>
      </c>
      <c r="W49" s="103">
        <v>0</v>
      </c>
    </row>
    <row r="50" spans="1:23" ht="30" x14ac:dyDescent="0.25">
      <c r="A50" s="102">
        <v>6</v>
      </c>
      <c r="B50" s="106" t="s">
        <v>291</v>
      </c>
      <c r="C50" s="102">
        <v>93</v>
      </c>
      <c r="D50" s="102">
        <v>0</v>
      </c>
      <c r="E50" s="102">
        <v>42</v>
      </c>
      <c r="F50" s="102">
        <v>51</v>
      </c>
      <c r="G50" s="102">
        <v>166</v>
      </c>
      <c r="H50" s="102">
        <v>89</v>
      </c>
      <c r="I50" s="102">
        <v>1</v>
      </c>
      <c r="J50" s="102">
        <v>0</v>
      </c>
      <c r="K50" s="102">
        <v>0</v>
      </c>
      <c r="L50" s="102">
        <v>0</v>
      </c>
      <c r="M50" s="102">
        <v>0</v>
      </c>
      <c r="N50" s="102">
        <v>0</v>
      </c>
      <c r="O50" s="102">
        <v>0</v>
      </c>
      <c r="P50" s="102">
        <v>3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2">
        <v>0</v>
      </c>
      <c r="W50" s="102">
        <v>0</v>
      </c>
    </row>
    <row r="51" spans="1:23" x14ac:dyDescent="0.25">
      <c r="A51" s="103">
        <v>7</v>
      </c>
      <c r="B51" s="105" t="s">
        <v>284</v>
      </c>
      <c r="C51" s="103">
        <v>17</v>
      </c>
      <c r="D51" s="103">
        <v>0</v>
      </c>
      <c r="E51" s="103">
        <v>9</v>
      </c>
      <c r="F51" s="103">
        <v>8</v>
      </c>
      <c r="G51" s="103">
        <v>17</v>
      </c>
      <c r="H51" s="103">
        <v>17</v>
      </c>
      <c r="I51" s="103">
        <v>0</v>
      </c>
      <c r="J51" s="103">
        <v>0</v>
      </c>
      <c r="K51" s="103">
        <v>0</v>
      </c>
      <c r="L51" s="103">
        <v>0</v>
      </c>
      <c r="M51" s="103">
        <v>0</v>
      </c>
      <c r="N51" s="103">
        <v>0</v>
      </c>
      <c r="O51" s="103">
        <v>0</v>
      </c>
      <c r="P51" s="103">
        <v>0</v>
      </c>
      <c r="Q51" s="103">
        <v>0</v>
      </c>
      <c r="R51" s="103">
        <v>0</v>
      </c>
      <c r="S51" s="103">
        <v>0</v>
      </c>
      <c r="T51" s="103">
        <v>0</v>
      </c>
      <c r="U51" s="103">
        <v>0</v>
      </c>
      <c r="V51" s="103">
        <v>0</v>
      </c>
      <c r="W51" s="103">
        <v>0</v>
      </c>
    </row>
    <row r="52" spans="1:23" x14ac:dyDescent="0.25">
      <c r="A52" s="102">
        <v>8</v>
      </c>
      <c r="B52" s="106" t="s">
        <v>343</v>
      </c>
      <c r="C52" s="102">
        <v>10</v>
      </c>
      <c r="D52" s="102">
        <v>6</v>
      </c>
      <c r="E52" s="102">
        <v>1</v>
      </c>
      <c r="F52" s="102">
        <v>3</v>
      </c>
      <c r="G52" s="102">
        <v>13</v>
      </c>
      <c r="H52" s="102">
        <v>10</v>
      </c>
      <c r="I52" s="102">
        <v>0</v>
      </c>
      <c r="J52" s="102">
        <v>0</v>
      </c>
      <c r="K52" s="102">
        <v>0</v>
      </c>
      <c r="L52" s="102">
        <v>0</v>
      </c>
      <c r="M52" s="102">
        <v>0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2">
        <v>0</v>
      </c>
      <c r="W52" s="102">
        <v>0</v>
      </c>
    </row>
    <row r="53" spans="1:23" x14ac:dyDescent="0.25">
      <c r="A53" s="103">
        <v>9</v>
      </c>
      <c r="B53" s="105" t="s">
        <v>285</v>
      </c>
      <c r="C53" s="103">
        <v>29</v>
      </c>
      <c r="D53" s="103">
        <v>0</v>
      </c>
      <c r="E53" s="103">
        <v>15</v>
      </c>
      <c r="F53" s="103">
        <v>14</v>
      </c>
      <c r="G53" s="103">
        <v>80</v>
      </c>
      <c r="H53" s="103">
        <v>29</v>
      </c>
      <c r="I53" s="103">
        <v>0</v>
      </c>
      <c r="J53" s="103">
        <v>0</v>
      </c>
      <c r="K53" s="103">
        <v>0</v>
      </c>
      <c r="L53" s="103">
        <v>0</v>
      </c>
      <c r="M53" s="103">
        <v>0</v>
      </c>
      <c r="N53" s="103">
        <v>0</v>
      </c>
      <c r="O53" s="103">
        <v>0</v>
      </c>
      <c r="P53" s="103">
        <v>0</v>
      </c>
      <c r="Q53" s="103">
        <v>0</v>
      </c>
      <c r="R53" s="103">
        <v>0</v>
      </c>
      <c r="S53" s="103">
        <v>0</v>
      </c>
      <c r="T53" s="103">
        <v>0</v>
      </c>
      <c r="U53" s="103">
        <v>0</v>
      </c>
      <c r="V53" s="103">
        <v>0</v>
      </c>
      <c r="W53" s="103">
        <v>0</v>
      </c>
    </row>
    <row r="54" spans="1:23" x14ac:dyDescent="0.25">
      <c r="A54" s="102">
        <v>10</v>
      </c>
      <c r="B54" s="106" t="s">
        <v>296</v>
      </c>
      <c r="C54" s="102">
        <v>1</v>
      </c>
      <c r="D54" s="102">
        <v>0</v>
      </c>
      <c r="E54" s="102">
        <v>0</v>
      </c>
      <c r="F54" s="102">
        <v>1</v>
      </c>
      <c r="G54" s="102">
        <v>1</v>
      </c>
      <c r="H54" s="102">
        <v>1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2">
        <v>0</v>
      </c>
      <c r="W54" s="102">
        <v>0</v>
      </c>
    </row>
    <row r="55" spans="1:23" x14ac:dyDescent="0.25">
      <c r="A55" s="103">
        <v>11</v>
      </c>
      <c r="B55" s="105" t="s">
        <v>304</v>
      </c>
      <c r="C55" s="103">
        <v>4</v>
      </c>
      <c r="D55" s="103">
        <v>0</v>
      </c>
      <c r="E55" s="103">
        <v>0</v>
      </c>
      <c r="F55" s="103">
        <v>4</v>
      </c>
      <c r="G55" s="103">
        <v>0</v>
      </c>
      <c r="H55" s="103">
        <v>4</v>
      </c>
      <c r="I55" s="103">
        <v>0</v>
      </c>
      <c r="J55" s="103">
        <v>0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0</v>
      </c>
      <c r="Q55" s="103">
        <v>0</v>
      </c>
      <c r="R55" s="103">
        <v>0</v>
      </c>
      <c r="S55" s="103">
        <v>0</v>
      </c>
      <c r="T55" s="103">
        <v>0</v>
      </c>
      <c r="U55" s="103">
        <v>0</v>
      </c>
      <c r="V55" s="103">
        <v>0</v>
      </c>
      <c r="W55" s="103">
        <v>0</v>
      </c>
    </row>
    <row r="56" spans="1:23" x14ac:dyDescent="0.25">
      <c r="A56" s="102">
        <v>12</v>
      </c>
      <c r="B56" s="106" t="s">
        <v>286</v>
      </c>
      <c r="C56" s="102">
        <v>38</v>
      </c>
      <c r="D56" s="102">
        <v>1</v>
      </c>
      <c r="E56" s="102">
        <v>15</v>
      </c>
      <c r="F56" s="102">
        <v>22</v>
      </c>
      <c r="G56" s="102">
        <v>52</v>
      </c>
      <c r="H56" s="102">
        <v>38</v>
      </c>
      <c r="I56" s="102">
        <v>0</v>
      </c>
      <c r="J56" s="102">
        <v>0</v>
      </c>
      <c r="K56" s="102">
        <v>0</v>
      </c>
      <c r="L56" s="102">
        <v>0</v>
      </c>
      <c r="M56" s="102">
        <v>0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2">
        <v>0</v>
      </c>
      <c r="W56" s="102">
        <v>0</v>
      </c>
    </row>
    <row r="57" spans="1:23" x14ac:dyDescent="0.25">
      <c r="A57" s="103">
        <v>13</v>
      </c>
      <c r="B57" s="105" t="s">
        <v>297</v>
      </c>
      <c r="C57" s="103">
        <v>4</v>
      </c>
      <c r="D57" s="103">
        <v>0</v>
      </c>
      <c r="E57" s="103">
        <v>1</v>
      </c>
      <c r="F57" s="103">
        <v>3</v>
      </c>
      <c r="G57" s="103">
        <v>6</v>
      </c>
      <c r="H57" s="103">
        <v>3</v>
      </c>
      <c r="I57" s="103">
        <v>0</v>
      </c>
      <c r="J57" s="103">
        <v>0</v>
      </c>
      <c r="K57" s="103">
        <v>0</v>
      </c>
      <c r="L57" s="103">
        <v>0</v>
      </c>
      <c r="M57" s="103">
        <v>0</v>
      </c>
      <c r="N57" s="103">
        <v>0</v>
      </c>
      <c r="O57" s="103">
        <v>0</v>
      </c>
      <c r="P57" s="103">
        <v>1</v>
      </c>
      <c r="Q57" s="103">
        <v>0</v>
      </c>
      <c r="R57" s="103">
        <v>0</v>
      </c>
      <c r="S57" s="103">
        <v>0</v>
      </c>
      <c r="T57" s="103">
        <v>0</v>
      </c>
      <c r="U57" s="103">
        <v>0</v>
      </c>
      <c r="V57" s="103">
        <v>0</v>
      </c>
      <c r="W57" s="103">
        <v>0</v>
      </c>
    </row>
    <row r="58" spans="1:23" x14ac:dyDescent="0.25">
      <c r="A58" s="102">
        <v>14</v>
      </c>
      <c r="B58" s="106" t="s">
        <v>344</v>
      </c>
      <c r="C58" s="102">
        <v>2</v>
      </c>
      <c r="D58" s="102">
        <v>0</v>
      </c>
      <c r="E58" s="102">
        <v>0</v>
      </c>
      <c r="F58" s="102">
        <v>2</v>
      </c>
      <c r="G58" s="102">
        <v>1</v>
      </c>
      <c r="H58" s="102">
        <v>2</v>
      </c>
      <c r="I58" s="102">
        <v>0</v>
      </c>
      <c r="J58" s="102">
        <v>0</v>
      </c>
      <c r="K58" s="102">
        <v>0</v>
      </c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2">
        <v>0</v>
      </c>
      <c r="W58" s="102">
        <v>0</v>
      </c>
    </row>
    <row r="59" spans="1:23" x14ac:dyDescent="0.25">
      <c r="A59" s="103"/>
      <c r="B59" s="105" t="s">
        <v>1</v>
      </c>
      <c r="C59" s="103">
        <v>726</v>
      </c>
      <c r="D59" s="103">
        <v>36</v>
      </c>
      <c r="E59" s="103">
        <v>138</v>
      </c>
      <c r="F59" s="103">
        <v>552</v>
      </c>
      <c r="G59" s="103">
        <v>1010</v>
      </c>
      <c r="H59" s="103">
        <v>715</v>
      </c>
      <c r="I59" s="103">
        <v>1</v>
      </c>
      <c r="J59" s="103">
        <v>4</v>
      </c>
      <c r="K59" s="103">
        <v>0</v>
      </c>
      <c r="L59" s="103">
        <v>1</v>
      </c>
      <c r="M59" s="103">
        <v>1</v>
      </c>
      <c r="N59" s="103">
        <v>0</v>
      </c>
      <c r="O59" s="103">
        <v>0</v>
      </c>
      <c r="P59" s="103">
        <v>4</v>
      </c>
      <c r="Q59" s="103">
        <v>0</v>
      </c>
      <c r="R59" s="103">
        <v>0</v>
      </c>
      <c r="S59" s="103">
        <v>0</v>
      </c>
      <c r="T59" s="103">
        <v>0</v>
      </c>
      <c r="U59" s="103">
        <v>0</v>
      </c>
      <c r="V59" s="103">
        <v>0</v>
      </c>
      <c r="W59" s="103">
        <v>0</v>
      </c>
    </row>
  </sheetData>
  <mergeCells count="8">
    <mergeCell ref="A5:B5"/>
    <mergeCell ref="A1:T1"/>
    <mergeCell ref="A2:C2"/>
    <mergeCell ref="A3:A4"/>
    <mergeCell ref="B3:B4"/>
    <mergeCell ref="C3:C4"/>
    <mergeCell ref="D3:S3"/>
    <mergeCell ref="T3:T4"/>
  </mergeCells>
  <conditionalFormatting sqref="C5:T24">
    <cfRule type="cellIs" dxfId="3" priority="1" operator="equal">
      <formula>0</formula>
    </cfRule>
  </conditionalFormatting>
  <printOptions horizontalCentered="1"/>
  <pageMargins left="0" right="0" top="0.27559055118110237" bottom="0" header="0" footer="0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9">
    <tabColor theme="4" tint="0.39997558519241921"/>
  </sheetPr>
  <dimension ref="A1:AC38"/>
  <sheetViews>
    <sheetView view="pageBreakPreview" zoomScale="70" zoomScaleNormal="115" zoomScaleSheetLayoutView="70" workbookViewId="0">
      <selection activeCell="S5" sqref="A5:S5"/>
    </sheetView>
  </sheetViews>
  <sheetFormatPr defaultColWidth="11.125" defaultRowHeight="15.75" x14ac:dyDescent="0.25"/>
  <cols>
    <col min="1" max="1" width="7" customWidth="1"/>
    <col min="2" max="2" width="22.625" customWidth="1"/>
    <col min="3" max="3" width="15.25" customWidth="1"/>
    <col min="4" max="5" width="14.5" customWidth="1"/>
    <col min="6" max="6" width="9.375" hidden="1" customWidth="1"/>
    <col min="7" max="7" width="14.5" customWidth="1"/>
    <col min="8" max="8" width="14.5" customWidth="1" collapsed="1"/>
    <col min="9" max="9" width="14.5" customWidth="1"/>
    <col min="10" max="10" width="9.75" hidden="1" customWidth="1"/>
    <col min="11" max="11" width="4.625" hidden="1" customWidth="1"/>
    <col min="12" max="12" width="8.25" hidden="1" customWidth="1"/>
    <col min="13" max="14" width="14.5" customWidth="1"/>
    <col min="15" max="15" width="17.25" hidden="1" customWidth="1"/>
    <col min="16" max="16" width="14.5" customWidth="1"/>
    <col min="17" max="17" width="11.875" hidden="1" customWidth="1"/>
    <col min="18" max="18" width="10.625" hidden="1" customWidth="1"/>
    <col min="19" max="19" width="11" bestFit="1" customWidth="1"/>
  </cols>
  <sheetData>
    <row r="1" spans="1:29" ht="51.75" customHeight="1" x14ac:dyDescent="0.25">
      <c r="A1" s="381" t="s">
        <v>340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2" spans="1:29" ht="23.25" x14ac:dyDescent="0.25">
      <c r="A2" s="356" t="s">
        <v>341</v>
      </c>
      <c r="B2" s="356"/>
      <c r="C2" s="35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9" ht="27.95" customHeight="1" x14ac:dyDescent="0.25">
      <c r="A3" s="387" t="s">
        <v>26</v>
      </c>
      <c r="B3" s="389" t="s">
        <v>27</v>
      </c>
      <c r="C3" s="391" t="s">
        <v>339</v>
      </c>
      <c r="D3" s="384" t="s">
        <v>29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92"/>
    </row>
    <row r="4" spans="1:29" ht="85.5" customHeight="1" x14ac:dyDescent="0.25">
      <c r="A4" s="388"/>
      <c r="B4" s="390"/>
      <c r="C4" s="390"/>
      <c r="D4" s="101" t="s">
        <v>30</v>
      </c>
      <c r="E4" s="101" t="s">
        <v>31</v>
      </c>
      <c r="F4" s="101" t="s">
        <v>32</v>
      </c>
      <c r="G4" s="101" t="s">
        <v>33</v>
      </c>
      <c r="H4" s="101" t="s">
        <v>34</v>
      </c>
      <c r="I4" s="101" t="s">
        <v>35</v>
      </c>
      <c r="J4" s="101" t="s">
        <v>36</v>
      </c>
      <c r="K4" s="101" t="s">
        <v>37</v>
      </c>
      <c r="L4" s="101" t="s">
        <v>38</v>
      </c>
      <c r="M4" s="101" t="s">
        <v>39</v>
      </c>
      <c r="N4" s="101" t="s">
        <v>40</v>
      </c>
      <c r="O4" s="101" t="s">
        <v>322</v>
      </c>
      <c r="P4" s="101" t="s">
        <v>42</v>
      </c>
      <c r="Q4" s="101" t="s">
        <v>43</v>
      </c>
      <c r="R4" s="101" t="s">
        <v>44</v>
      </c>
      <c r="S4" s="100" t="s">
        <v>45</v>
      </c>
    </row>
    <row r="5" spans="1:29" ht="46.5" customHeight="1" x14ac:dyDescent="0.25">
      <c r="A5" s="382" t="s">
        <v>46</v>
      </c>
      <c r="B5" s="383"/>
      <c r="C5" s="99">
        <f>SUM(C6:C19)</f>
        <v>622</v>
      </c>
      <c r="D5" s="99">
        <f t="shared" ref="D5:S5" si="0">SUM(D6:D19)</f>
        <v>580</v>
      </c>
      <c r="E5" s="99">
        <f t="shared" si="0"/>
        <v>1</v>
      </c>
      <c r="F5" s="99">
        <f t="shared" si="0"/>
        <v>0</v>
      </c>
      <c r="G5" s="99">
        <f t="shared" si="0"/>
        <v>1</v>
      </c>
      <c r="H5" s="99">
        <f t="shared" si="0"/>
        <v>1</v>
      </c>
      <c r="I5" s="99">
        <f t="shared" si="0"/>
        <v>3</v>
      </c>
      <c r="J5" s="99">
        <f t="shared" si="0"/>
        <v>0</v>
      </c>
      <c r="K5" s="99">
        <f t="shared" si="0"/>
        <v>0</v>
      </c>
      <c r="L5" s="99">
        <f t="shared" si="0"/>
        <v>0</v>
      </c>
      <c r="M5" s="99">
        <f t="shared" si="0"/>
        <v>1</v>
      </c>
      <c r="N5" s="99">
        <f t="shared" si="0"/>
        <v>3</v>
      </c>
      <c r="O5" s="99">
        <f t="shared" si="0"/>
        <v>0</v>
      </c>
      <c r="P5" s="99">
        <f t="shared" si="0"/>
        <v>2</v>
      </c>
      <c r="Q5" s="99">
        <f t="shared" si="0"/>
        <v>0</v>
      </c>
      <c r="R5" s="99">
        <f t="shared" si="0"/>
        <v>0</v>
      </c>
      <c r="S5" s="14">
        <f t="shared" si="0"/>
        <v>30</v>
      </c>
      <c r="T5" t="s">
        <v>358</v>
      </c>
      <c r="U5" t="s">
        <v>33</v>
      </c>
      <c r="V5" t="s">
        <v>42</v>
      </c>
      <c r="W5" t="s">
        <v>34</v>
      </c>
      <c r="X5" t="s">
        <v>39</v>
      </c>
      <c r="Y5" t="s">
        <v>40</v>
      </c>
      <c r="Z5" t="s">
        <v>31</v>
      </c>
      <c r="AA5" t="s">
        <v>35</v>
      </c>
      <c r="AB5" t="s">
        <v>312</v>
      </c>
      <c r="AC5" t="s">
        <v>359</v>
      </c>
    </row>
    <row r="6" spans="1:29" ht="51.75" customHeight="1" x14ac:dyDescent="0.25">
      <c r="A6" s="89">
        <v>1</v>
      </c>
      <c r="B6" s="90" t="s">
        <v>4</v>
      </c>
      <c r="C6" s="13">
        <f>SUM(D6:S6)</f>
        <v>19</v>
      </c>
      <c r="D6" s="13">
        <v>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>
        <v>0</v>
      </c>
      <c r="R6" s="13">
        <v>0</v>
      </c>
      <c r="S6" s="17"/>
      <c r="T6" t="s">
        <v>364</v>
      </c>
      <c r="AC6">
        <v>19</v>
      </c>
    </row>
    <row r="7" spans="1:29" ht="36.75" customHeight="1" x14ac:dyDescent="0.25">
      <c r="A7" s="91">
        <f>+A6+1</f>
        <v>2</v>
      </c>
      <c r="B7" s="92" t="s">
        <v>5</v>
      </c>
      <c r="C7" s="11">
        <f t="shared" ref="C7:C19" si="1">SUM(D7:S7)</f>
        <v>6</v>
      </c>
      <c r="D7" s="11">
        <v>6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>
        <v>0</v>
      </c>
      <c r="R7" s="11">
        <v>0</v>
      </c>
      <c r="S7" s="15"/>
      <c r="T7" t="s">
        <v>360</v>
      </c>
      <c r="AC7">
        <v>6</v>
      </c>
    </row>
    <row r="8" spans="1:29" ht="36.75" customHeight="1" x14ac:dyDescent="0.25">
      <c r="A8" s="91">
        <f t="shared" ref="A8:A19" si="2">+A7+1</f>
        <v>3</v>
      </c>
      <c r="B8" s="92" t="s">
        <v>6</v>
      </c>
      <c r="C8" s="11">
        <f t="shared" si="1"/>
        <v>6</v>
      </c>
      <c r="D8" s="11">
        <v>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>
        <v>0</v>
      </c>
      <c r="R8" s="11">
        <v>0</v>
      </c>
      <c r="S8" s="15"/>
      <c r="T8" t="s">
        <v>361</v>
      </c>
      <c r="AC8">
        <v>6</v>
      </c>
    </row>
    <row r="9" spans="1:29" ht="36.75" customHeight="1" x14ac:dyDescent="0.25">
      <c r="A9" s="91">
        <f t="shared" si="2"/>
        <v>4</v>
      </c>
      <c r="B9" s="92" t="s">
        <v>7</v>
      </c>
      <c r="C9" s="11">
        <f t="shared" si="1"/>
        <v>1</v>
      </c>
      <c r="D9" s="11">
        <v>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>
        <v>0</v>
      </c>
      <c r="R9" s="11">
        <v>0</v>
      </c>
      <c r="S9" s="15"/>
      <c r="T9" t="s">
        <v>362</v>
      </c>
      <c r="AC9">
        <v>1</v>
      </c>
    </row>
    <row r="10" spans="1:29" ht="36.75" customHeight="1" x14ac:dyDescent="0.25">
      <c r="A10" s="91">
        <f t="shared" si="2"/>
        <v>5</v>
      </c>
      <c r="B10" s="92" t="s">
        <v>8</v>
      </c>
      <c r="C10" s="11">
        <f t="shared" si="1"/>
        <v>12</v>
      </c>
      <c r="D10" s="11">
        <v>12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>
        <v>0</v>
      </c>
      <c r="R10" s="11">
        <v>0</v>
      </c>
      <c r="S10" s="15"/>
      <c r="T10" t="s">
        <v>363</v>
      </c>
      <c r="AC10">
        <v>12</v>
      </c>
    </row>
    <row r="11" spans="1:29" ht="36.75" customHeight="1" x14ac:dyDescent="0.25">
      <c r="A11" s="91">
        <f t="shared" si="2"/>
        <v>6</v>
      </c>
      <c r="B11" s="92" t="s">
        <v>9</v>
      </c>
      <c r="C11" s="11">
        <f t="shared" si="1"/>
        <v>35</v>
      </c>
      <c r="D11" s="11">
        <v>32</v>
      </c>
      <c r="E11" s="11">
        <v>1</v>
      </c>
      <c r="F11" s="11"/>
      <c r="G11" s="11"/>
      <c r="H11" s="11"/>
      <c r="I11" s="11">
        <v>1</v>
      </c>
      <c r="J11" s="11"/>
      <c r="K11" s="11"/>
      <c r="L11" s="11"/>
      <c r="M11" s="11"/>
      <c r="N11" s="11">
        <v>1</v>
      </c>
      <c r="O11" s="11"/>
      <c r="P11" s="11"/>
      <c r="Q11" s="11">
        <v>0</v>
      </c>
      <c r="R11" s="11">
        <v>0</v>
      </c>
      <c r="S11" s="15"/>
      <c r="T11" t="s">
        <v>365</v>
      </c>
      <c r="Y11">
        <v>1</v>
      </c>
      <c r="Z11">
        <v>1</v>
      </c>
      <c r="AA11">
        <v>1</v>
      </c>
      <c r="AC11">
        <v>32</v>
      </c>
    </row>
    <row r="12" spans="1:29" ht="36.75" customHeight="1" x14ac:dyDescent="0.25">
      <c r="A12" s="91">
        <f t="shared" si="2"/>
        <v>7</v>
      </c>
      <c r="B12" s="92" t="s">
        <v>10</v>
      </c>
      <c r="C12" s="11">
        <f t="shared" si="1"/>
        <v>7</v>
      </c>
      <c r="D12" s="11">
        <v>7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>
        <v>0</v>
      </c>
      <c r="R12" s="11">
        <v>0</v>
      </c>
      <c r="S12" s="15"/>
      <c r="T12" t="s">
        <v>366</v>
      </c>
      <c r="AC12">
        <v>7</v>
      </c>
    </row>
    <row r="13" spans="1:29" ht="36.75" customHeight="1" x14ac:dyDescent="0.25">
      <c r="A13" s="91">
        <f t="shared" si="2"/>
        <v>8</v>
      </c>
      <c r="B13" s="92" t="s">
        <v>11</v>
      </c>
      <c r="C13" s="11">
        <f t="shared" si="1"/>
        <v>48</v>
      </c>
      <c r="D13" s="11">
        <v>47</v>
      </c>
      <c r="E13" s="11"/>
      <c r="F13" s="11"/>
      <c r="G13" s="11"/>
      <c r="H13" s="11"/>
      <c r="I13" s="11">
        <v>1</v>
      </c>
      <c r="J13" s="11"/>
      <c r="K13" s="11"/>
      <c r="L13" s="11"/>
      <c r="M13" s="11"/>
      <c r="N13" s="11"/>
      <c r="O13" s="11"/>
      <c r="P13" s="11"/>
      <c r="Q13" s="11">
        <v>0</v>
      </c>
      <c r="R13" s="11">
        <v>0</v>
      </c>
      <c r="S13" s="15"/>
      <c r="T13" t="s">
        <v>367</v>
      </c>
      <c r="AA13">
        <v>1</v>
      </c>
      <c r="AC13">
        <v>47</v>
      </c>
    </row>
    <row r="14" spans="1:29" ht="36.75" customHeight="1" x14ac:dyDescent="0.25">
      <c r="A14" s="91">
        <f t="shared" si="2"/>
        <v>9</v>
      </c>
      <c r="B14" s="92" t="s">
        <v>12</v>
      </c>
      <c r="C14" s="11">
        <f t="shared" si="1"/>
        <v>4</v>
      </c>
      <c r="D14" s="11">
        <v>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>
        <v>0</v>
      </c>
      <c r="R14" s="11">
        <v>0</v>
      </c>
      <c r="S14" s="15"/>
      <c r="T14" t="s">
        <v>369</v>
      </c>
      <c r="AC14">
        <v>4</v>
      </c>
    </row>
    <row r="15" spans="1:29" ht="36.75" customHeight="1" x14ac:dyDescent="0.25">
      <c r="A15" s="91">
        <f t="shared" si="2"/>
        <v>10</v>
      </c>
      <c r="B15" s="92" t="s">
        <v>13</v>
      </c>
      <c r="C15" s="11">
        <f t="shared" si="1"/>
        <v>49</v>
      </c>
      <c r="D15" s="11">
        <v>42</v>
      </c>
      <c r="E15" s="11"/>
      <c r="F15" s="11"/>
      <c r="G15" s="11">
        <v>1</v>
      </c>
      <c r="H15" s="11"/>
      <c r="I15" s="11">
        <v>1</v>
      </c>
      <c r="J15" s="11"/>
      <c r="K15" s="11"/>
      <c r="L15" s="11"/>
      <c r="M15" s="11">
        <v>1</v>
      </c>
      <c r="N15" s="11">
        <v>2</v>
      </c>
      <c r="O15" s="11"/>
      <c r="P15" s="11">
        <v>2</v>
      </c>
      <c r="Q15" s="11">
        <v>0</v>
      </c>
      <c r="R15" s="11">
        <v>0</v>
      </c>
      <c r="S15" s="15"/>
      <c r="T15" t="s">
        <v>368</v>
      </c>
      <c r="U15">
        <v>1</v>
      </c>
      <c r="V15">
        <v>2</v>
      </c>
      <c r="X15">
        <v>1</v>
      </c>
      <c r="Y15">
        <v>2</v>
      </c>
      <c r="AA15">
        <v>1</v>
      </c>
      <c r="AC15">
        <v>42</v>
      </c>
    </row>
    <row r="16" spans="1:29" ht="36.75" customHeight="1" x14ac:dyDescent="0.25">
      <c r="A16" s="91">
        <f t="shared" si="2"/>
        <v>11</v>
      </c>
      <c r="B16" s="92" t="s">
        <v>14</v>
      </c>
      <c r="C16" s="11">
        <f t="shared" si="1"/>
        <v>51</v>
      </c>
      <c r="D16" s="11">
        <v>50</v>
      </c>
      <c r="E16" s="11"/>
      <c r="F16" s="11"/>
      <c r="G16" s="11"/>
      <c r="H16" s="11">
        <v>1</v>
      </c>
      <c r="I16" s="11"/>
      <c r="J16" s="11"/>
      <c r="K16" s="11"/>
      <c r="L16" s="11"/>
      <c r="M16" s="11"/>
      <c r="N16" s="11"/>
      <c r="O16" s="11"/>
      <c r="P16" s="11"/>
      <c r="Q16" s="11">
        <v>0</v>
      </c>
      <c r="R16" s="11">
        <v>0</v>
      </c>
      <c r="S16" s="15"/>
      <c r="T16" t="s">
        <v>370</v>
      </c>
      <c r="W16">
        <v>1</v>
      </c>
      <c r="AC16">
        <v>50</v>
      </c>
    </row>
    <row r="17" spans="1:29" ht="36.75" customHeight="1" x14ac:dyDescent="0.25">
      <c r="A17" s="91">
        <f t="shared" si="2"/>
        <v>12</v>
      </c>
      <c r="B17" s="92" t="s">
        <v>15</v>
      </c>
      <c r="C17" s="11">
        <f t="shared" si="1"/>
        <v>30</v>
      </c>
      <c r="D17" s="11">
        <v>17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>
        <v>0</v>
      </c>
      <c r="R17" s="11">
        <v>0</v>
      </c>
      <c r="S17" s="15">
        <v>13</v>
      </c>
      <c r="T17" t="s">
        <v>372</v>
      </c>
      <c r="AB17">
        <v>13</v>
      </c>
      <c r="AC17">
        <v>17</v>
      </c>
    </row>
    <row r="18" spans="1:29" ht="36.75" customHeight="1" x14ac:dyDescent="0.25">
      <c r="A18" s="91">
        <f t="shared" si="2"/>
        <v>13</v>
      </c>
      <c r="B18" s="92" t="s">
        <v>16</v>
      </c>
      <c r="C18" s="11">
        <f t="shared" si="1"/>
        <v>1</v>
      </c>
      <c r="D18" s="11">
        <v>1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>
        <v>0</v>
      </c>
      <c r="R18" s="11">
        <v>0</v>
      </c>
      <c r="S18" s="15"/>
      <c r="T18" t="s">
        <v>373</v>
      </c>
      <c r="AC18">
        <v>1</v>
      </c>
    </row>
    <row r="19" spans="1:29" ht="36.75" customHeight="1" x14ac:dyDescent="0.25">
      <c r="A19" s="93">
        <f t="shared" si="2"/>
        <v>14</v>
      </c>
      <c r="B19" s="94" t="s">
        <v>17</v>
      </c>
      <c r="C19" s="12">
        <f t="shared" si="1"/>
        <v>353</v>
      </c>
      <c r="D19" s="12">
        <v>336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>
        <v>0</v>
      </c>
      <c r="R19" s="12">
        <v>0</v>
      </c>
      <c r="S19" s="16">
        <v>17</v>
      </c>
      <c r="T19" t="s">
        <v>371</v>
      </c>
      <c r="AB19">
        <v>17</v>
      </c>
      <c r="AC19">
        <v>336</v>
      </c>
    </row>
    <row r="20" spans="1:29" ht="36.75" customHeight="1" x14ac:dyDescent="0.25">
      <c r="A20" s="4"/>
      <c r="B20" s="112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</row>
    <row r="21" spans="1:29" ht="36.75" customHeight="1" x14ac:dyDescent="0.25">
      <c r="A21" s="4"/>
      <c r="B21" s="112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</row>
    <row r="22" spans="1:29" ht="36.75" customHeight="1" x14ac:dyDescent="0.25">
      <c r="A22" s="4"/>
      <c r="B22" s="112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</row>
    <row r="24" spans="1:29" x14ac:dyDescent="0.25">
      <c r="C24">
        <f>+C6-'Ҳал этилмаган йуналиши банк'!C6</f>
        <v>-95</v>
      </c>
      <c r="D24">
        <f>+D6-'Ҳал этилмаган йуналиши банк'!D6</f>
        <v>-95</v>
      </c>
      <c r="E24">
        <f>+E6-'Ҳал этилмаган йуналиши банк'!E6</f>
        <v>0</v>
      </c>
      <c r="F24">
        <f>+F6-'Ҳал этилмаган йуналиши банк'!F6</f>
        <v>0</v>
      </c>
      <c r="G24">
        <f>+G6-'Ҳал этилмаган йуналиши банк'!G6</f>
        <v>0</v>
      </c>
      <c r="H24">
        <f>+H6-'Ҳал этилмаган йуналиши банк'!H6</f>
        <v>0</v>
      </c>
      <c r="I24">
        <f>+I6-'Ҳал этилмаган йуналиши банк'!I6</f>
        <v>0</v>
      </c>
      <c r="J24">
        <f>+J6-'Ҳал этилмаган йуналиши банк'!J6</f>
        <v>0</v>
      </c>
      <c r="K24">
        <f>+K6-'Ҳал этилмаган йуналиши банк'!K6</f>
        <v>0</v>
      </c>
      <c r="L24">
        <f>+L6-'Ҳал этилмаган йуналиши банк'!L6</f>
        <v>0</v>
      </c>
      <c r="M24">
        <f>+M6-'Ҳал этилмаган йуналиши банк'!M6</f>
        <v>0</v>
      </c>
      <c r="N24">
        <f>+N6-'Ҳал этилмаган йуналиши банк'!N6</f>
        <v>0</v>
      </c>
      <c r="O24">
        <f>+O6-'Ҳал этилмаган йуналиши банк'!O6</f>
        <v>0</v>
      </c>
      <c r="P24">
        <f>+P6-'Ҳал этилмаган йуналиши банк'!P6</f>
        <v>0</v>
      </c>
      <c r="Q24">
        <f>+Q6-'Ҳал этилмаган йуналиши банк'!Q6</f>
        <v>0</v>
      </c>
      <c r="R24">
        <f>+R6-'Ҳал этилмаган йуналиши банк'!R6</f>
        <v>0</v>
      </c>
      <c r="S24">
        <f>+S6-'Ҳал этилмаган йуналиши банк'!S6</f>
        <v>0</v>
      </c>
    </row>
    <row r="25" spans="1:29" x14ac:dyDescent="0.25">
      <c r="C25">
        <f>+C7-'Ҳал этилмаган йуналиши банк'!C24</f>
        <v>-109</v>
      </c>
      <c r="D25">
        <f>+D7-'Ҳал этилмаган йуналиши банк'!D24</f>
        <v>-75</v>
      </c>
      <c r="E25">
        <f>+E7-'Ҳал этилмаган йуналиши банк'!E24</f>
        <v>0</v>
      </c>
      <c r="F25">
        <f>+F7-'Ҳал этилмаган йуналиши банк'!F24</f>
        <v>-3</v>
      </c>
      <c r="G25">
        <f>+G7-'Ҳал этилмаган йуналиши банк'!G24</f>
        <v>0</v>
      </c>
      <c r="H25">
        <f>+H7-'Ҳал этилмаган йуналиши банк'!H24</f>
        <v>0</v>
      </c>
      <c r="I25">
        <f>+I7-'Ҳал этилмаган йуналиши банк'!I24</f>
        <v>-1</v>
      </c>
      <c r="J25">
        <f>+J7-'Ҳал этилмаган йуналиши банк'!J24</f>
        <v>0</v>
      </c>
      <c r="K25">
        <f>+K7-'Ҳал этилмаган йуналиши банк'!K24</f>
        <v>-10</v>
      </c>
      <c r="L25">
        <f>+L7-'Ҳал этилмаган йуналиши банк'!L24</f>
        <v>-20</v>
      </c>
      <c r="M25">
        <f>+M7-'Ҳал этилмаган йуналиши банк'!M24</f>
        <v>0</v>
      </c>
      <c r="N25">
        <f>+N7-'Ҳал этилмаган йуналиши банк'!N24</f>
        <v>0</v>
      </c>
      <c r="O25">
        <f>+O7-'Ҳал этилмаган йуналиши банк'!O24</f>
        <v>0</v>
      </c>
      <c r="P25">
        <f>+P7-'Ҳал этилмаган йуналиши банк'!P24</f>
        <v>0</v>
      </c>
      <c r="Q25">
        <f>+Q7-'Ҳал этилмаган йуналиши банк'!Q24</f>
        <v>0</v>
      </c>
      <c r="R25">
        <f>+R7-'Ҳал этилмаган йуналиши банк'!R24</f>
        <v>0</v>
      </c>
      <c r="S25">
        <f>+S7-'Ҳал этилмаган йуналиши банк'!S24</f>
        <v>0</v>
      </c>
    </row>
    <row r="26" spans="1:29" x14ac:dyDescent="0.25">
      <c r="C26">
        <f>+C8-'Ҳал этилмаган йуналиши банк'!C41</f>
        <v>-58</v>
      </c>
      <c r="D26">
        <f>+D8-'Ҳал этилмаган йуналиши банк'!D41</f>
        <v>-58</v>
      </c>
      <c r="E26">
        <f>+E8-'Ҳал этилмаган йуналиши банк'!E41</f>
        <v>0</v>
      </c>
      <c r="F26">
        <f>+F8-'Ҳал этилмаган йуналиши банк'!F41</f>
        <v>0</v>
      </c>
      <c r="G26">
        <f>+G8-'Ҳал этилмаган йуналиши банк'!G41</f>
        <v>0</v>
      </c>
      <c r="H26">
        <f>+H8-'Ҳал этилмаган йуналиши банк'!H41</f>
        <v>0</v>
      </c>
      <c r="I26">
        <f>+I8-'Ҳал этилмаган йуналиши банк'!I41</f>
        <v>0</v>
      </c>
      <c r="J26">
        <f>+J8-'Ҳал этилмаган йуналиши банк'!J41</f>
        <v>0</v>
      </c>
      <c r="K26">
        <f>+K8-'Ҳал этилмаган йуналиши банк'!K41</f>
        <v>0</v>
      </c>
      <c r="L26">
        <f>+L8-'Ҳал этилмаган йуналиши банк'!L41</f>
        <v>0</v>
      </c>
      <c r="M26">
        <f>+M8-'Ҳал этилмаган йуналиши банк'!M41</f>
        <v>0</v>
      </c>
      <c r="N26">
        <f>+N8-'Ҳал этилмаган йуналиши банк'!N41</f>
        <v>0</v>
      </c>
      <c r="O26">
        <f>+O8-'Ҳал этилмаган йуналиши банк'!O41</f>
        <v>0</v>
      </c>
      <c r="P26">
        <f>+P8-'Ҳал этилмаган йуналиши банк'!P41</f>
        <v>0</v>
      </c>
      <c r="Q26">
        <f>+Q8-'Ҳал этилмаган йуналиши банк'!Q41</f>
        <v>0</v>
      </c>
      <c r="R26">
        <f>+R8-'Ҳал этилмаган йуналиши банк'!R41</f>
        <v>0</v>
      </c>
      <c r="S26">
        <f>+S8-'Ҳал этилмаган йуналиши банк'!S41</f>
        <v>0</v>
      </c>
    </row>
    <row r="27" spans="1:29" x14ac:dyDescent="0.25">
      <c r="C27">
        <f>+C9-'Ҳал этилмаган йуналиши банк'!C55</f>
        <v>-131</v>
      </c>
      <c r="D27">
        <f>+D9-'Ҳал этилмаган йуналиши банк'!D55</f>
        <v>-131</v>
      </c>
      <c r="E27">
        <f>+E9-'Ҳал этилмаган йуналиши банк'!E55</f>
        <v>0</v>
      </c>
      <c r="F27">
        <f>+F9-'Ҳал этилмаган йуналиши банк'!F55</f>
        <v>0</v>
      </c>
      <c r="G27">
        <f>+G9-'Ҳал этилмаган йуналиши банк'!G55</f>
        <v>0</v>
      </c>
      <c r="H27">
        <f>+H9-'Ҳал этилмаган йуналиши банк'!H55</f>
        <v>0</v>
      </c>
      <c r="I27">
        <f>+I9-'Ҳал этилмаган йуналиши банк'!I55</f>
        <v>0</v>
      </c>
      <c r="J27">
        <f>+J9-'Ҳал этилмаган йуналиши банк'!J55</f>
        <v>0</v>
      </c>
      <c r="K27">
        <f>+K9-'Ҳал этилмаган йуналиши банк'!K55</f>
        <v>0</v>
      </c>
      <c r="L27">
        <f>+L9-'Ҳал этилмаган йуналиши банк'!L55</f>
        <v>0</v>
      </c>
      <c r="M27">
        <f>+M9-'Ҳал этилмаган йуналиши банк'!M55</f>
        <v>0</v>
      </c>
      <c r="N27">
        <f>+N9-'Ҳал этилмаган йуналиши банк'!N55</f>
        <v>0</v>
      </c>
      <c r="O27">
        <f>+O9-'Ҳал этилмаган йуналиши банк'!O55</f>
        <v>0</v>
      </c>
      <c r="P27">
        <f>+P9-'Ҳал этилмаган йуналиши банк'!P55</f>
        <v>0</v>
      </c>
      <c r="Q27">
        <f>+Q9-'Ҳал этилмаган йуналиши банк'!Q55</f>
        <v>0</v>
      </c>
      <c r="R27">
        <f>+R9-'Ҳал этилмаган йуналиши банк'!R55</f>
        <v>0</v>
      </c>
      <c r="S27">
        <f>+S9-'Ҳал этилмаган йуналиши банк'!S55</f>
        <v>0</v>
      </c>
    </row>
    <row r="28" spans="1:29" x14ac:dyDescent="0.25">
      <c r="C28">
        <f>+C10-'Ҳал этилмаган йуналиши банк'!C69</f>
        <v>-8</v>
      </c>
      <c r="D28">
        <f>+D10-'Ҳал этилмаган йуналиши банк'!D69</f>
        <v>-7</v>
      </c>
      <c r="E28">
        <f>+E10-'Ҳал этилмаган йуналиши банк'!E69</f>
        <v>0</v>
      </c>
      <c r="F28">
        <f>+F10-'Ҳал этилмаган йуналиши банк'!F69</f>
        <v>0</v>
      </c>
      <c r="G28">
        <f>+G10-'Ҳал этилмаган йуналиши банк'!G69</f>
        <v>0</v>
      </c>
      <c r="H28">
        <f>+H10-'Ҳал этилмаган йуналиши банк'!H69</f>
        <v>0</v>
      </c>
      <c r="I28">
        <f>+I10-'Ҳал этилмаган йуналиши банк'!I69</f>
        <v>0</v>
      </c>
      <c r="J28">
        <f>+J10-'Ҳал этилмаган йуналиши банк'!J69</f>
        <v>0</v>
      </c>
      <c r="K28">
        <f>+K10-'Ҳал этилмаган йуналиши банк'!K69</f>
        <v>0</v>
      </c>
      <c r="L28">
        <f>+L10-'Ҳал этилмаган йуналиши банк'!L69</f>
        <v>-1</v>
      </c>
      <c r="M28">
        <f>+M10-'Ҳал этилмаган йуналиши банк'!M69</f>
        <v>0</v>
      </c>
      <c r="N28">
        <f>+N10-'Ҳал этилмаган йуналиши банк'!N69</f>
        <v>0</v>
      </c>
      <c r="O28">
        <f>+O10-'Ҳал этилмаган йуналиши банк'!O69</f>
        <v>0</v>
      </c>
      <c r="P28">
        <f>+P10-'Ҳал этилмаган йуналиши банк'!P69</f>
        <v>0</v>
      </c>
      <c r="Q28">
        <f>+Q10-'Ҳал этилмаган йуналиши банк'!Q69</f>
        <v>0</v>
      </c>
      <c r="R28">
        <f>+R10-'Ҳал этилмаган йуналиши банк'!R69</f>
        <v>0</v>
      </c>
      <c r="S28">
        <f>+S10-'Ҳал этилмаган йуналиши банк'!S69</f>
        <v>0</v>
      </c>
    </row>
    <row r="29" spans="1:29" x14ac:dyDescent="0.25">
      <c r="C29">
        <f>+C10-'Ҳал этилмаган йуналиши банк'!C69</f>
        <v>-8</v>
      </c>
      <c r="D29">
        <f>+D10-'Ҳал этилмаган йуналиши банк'!D69</f>
        <v>-7</v>
      </c>
      <c r="E29">
        <f>+E10-'Ҳал этилмаган йуналиши банк'!E69</f>
        <v>0</v>
      </c>
      <c r="F29">
        <f>+F10-'Ҳал этилмаган йуналиши банк'!F69</f>
        <v>0</v>
      </c>
      <c r="G29">
        <f>+G10-'Ҳал этилмаган йуналиши банк'!G69</f>
        <v>0</v>
      </c>
      <c r="H29">
        <f>+H10-'Ҳал этилмаган йуналиши банк'!H69</f>
        <v>0</v>
      </c>
      <c r="I29">
        <f>+I10-'Ҳал этилмаган йуналиши банк'!I69</f>
        <v>0</v>
      </c>
      <c r="J29">
        <f>+J10-'Ҳал этилмаган йуналиши банк'!J69</f>
        <v>0</v>
      </c>
      <c r="K29">
        <f>+K10-'Ҳал этилмаган йуналиши банк'!K69</f>
        <v>0</v>
      </c>
      <c r="L29">
        <f>+L10-'Ҳал этилмаган йуналиши банк'!L69</f>
        <v>-1</v>
      </c>
      <c r="M29">
        <f>+M10-'Ҳал этилмаган йуналиши банк'!M69</f>
        <v>0</v>
      </c>
      <c r="N29">
        <f>+N10-'Ҳал этилмаган йуналиши банк'!N69</f>
        <v>0</v>
      </c>
      <c r="O29">
        <f>+O10-'Ҳал этилмаган йуналиши банк'!O69</f>
        <v>0</v>
      </c>
      <c r="P29">
        <f>+P10-'Ҳал этилмаган йуналиши банк'!P69</f>
        <v>0</v>
      </c>
      <c r="Q29">
        <f>+Q10-'Ҳал этилмаган йуналиши банк'!Q69</f>
        <v>0</v>
      </c>
      <c r="R29">
        <f>+R10-'Ҳал этилмаган йуналиши банк'!R69</f>
        <v>0</v>
      </c>
      <c r="S29">
        <f>+S10-'Ҳал этилмаган йуналиши банк'!S69</f>
        <v>0</v>
      </c>
    </row>
    <row r="30" spans="1:29" x14ac:dyDescent="0.25">
      <c r="C30">
        <f>+C11-'Ҳал этилмаган йуналиши банк'!C86</f>
        <v>-81</v>
      </c>
      <c r="D30">
        <f>+D11-'Ҳал этилмаган йуналиши банк'!D86</f>
        <v>-76</v>
      </c>
      <c r="E30">
        <f>+E11-'Ҳал этилмаган йуналиши банк'!E86</f>
        <v>-2</v>
      </c>
      <c r="F30">
        <f>+F11-'Ҳал этилмаган йуналиши банк'!F86</f>
        <v>-1</v>
      </c>
      <c r="G30">
        <f>+G11-'Ҳал этилмаган йуналиши банк'!G86</f>
        <v>0</v>
      </c>
      <c r="H30">
        <f>+H11-'Ҳал этилмаган йуналиши банк'!H86</f>
        <v>0</v>
      </c>
      <c r="I30">
        <f>+I11-'Ҳал этилмаган йуналиши банк'!I86</f>
        <v>-2</v>
      </c>
      <c r="J30">
        <f>+J11-'Ҳал этилмаган йуналиши банк'!J86</f>
        <v>0</v>
      </c>
      <c r="K30">
        <f>+K11-'Ҳал этилмаган йуналиши банк'!K86</f>
        <v>0</v>
      </c>
      <c r="L30">
        <f>+L11-'Ҳал этилмаган йуналиши банк'!L86</f>
        <v>0</v>
      </c>
      <c r="M30">
        <f>+M11-'Ҳал этилмаган йуналиши банк'!M86</f>
        <v>0</v>
      </c>
      <c r="N30">
        <f>+N11-'Ҳал этилмаган йуналиши банк'!N86</f>
        <v>0</v>
      </c>
      <c r="O30">
        <f>+O11-'Ҳал этилмаган йуналиши банк'!O86</f>
        <v>0</v>
      </c>
      <c r="P30">
        <f>+P11-'Ҳал этилмаган йуналиши банк'!P86</f>
        <v>0</v>
      </c>
      <c r="Q30">
        <f>+Q11-'Ҳал этилмаган йуналиши банк'!Q86</f>
        <v>0</v>
      </c>
      <c r="R30">
        <f>+R11-'Ҳал этилмаган йуналиши банк'!R86</f>
        <v>0</v>
      </c>
      <c r="S30">
        <f>+S11-'Ҳал этилмаган йуналиши банк'!S86</f>
        <v>0</v>
      </c>
    </row>
    <row r="31" spans="1:29" x14ac:dyDescent="0.25">
      <c r="C31">
        <f>+C12-'Ҳал этилмаган йуналиши банк'!C98</f>
        <v>5</v>
      </c>
      <c r="D31">
        <f>+D12-'Ҳал этилмаган йуналиши банк'!D98</f>
        <v>6</v>
      </c>
      <c r="E31">
        <f>+E12-'Ҳал этилмаган йуналиши банк'!E98</f>
        <v>0</v>
      </c>
      <c r="F31">
        <f>+F12-'Ҳал этилмаган йуналиши банк'!F98</f>
        <v>0</v>
      </c>
      <c r="G31">
        <f>+G12-'Ҳал этилмаган йуналиши банк'!G98</f>
        <v>0</v>
      </c>
      <c r="H31">
        <f>+H12-'Ҳал этилмаган йуналиши банк'!H98</f>
        <v>0</v>
      </c>
      <c r="I31">
        <f>+I12-'Ҳал этилмаган йуналиши банк'!I98</f>
        <v>-1</v>
      </c>
      <c r="J31">
        <f>+J12-'Ҳал этилмаган йуналиши банк'!J98</f>
        <v>0</v>
      </c>
      <c r="K31">
        <f>+K12-'Ҳал этилмаган йуналиши банк'!K98</f>
        <v>0</v>
      </c>
      <c r="L31">
        <f>+L12-'Ҳал этилмаган йуналиши банк'!L98</f>
        <v>0</v>
      </c>
      <c r="M31">
        <f>+M12-'Ҳал этилмаган йуналиши банк'!M98</f>
        <v>0</v>
      </c>
      <c r="N31">
        <f>+N12-'Ҳал этилмаган йуналиши банк'!N98</f>
        <v>0</v>
      </c>
      <c r="O31">
        <f>+O12-'Ҳал этилмаган йуналиши банк'!O98</f>
        <v>0</v>
      </c>
      <c r="P31">
        <f>+P12-'Ҳал этилмаган йуналиши банк'!P98</f>
        <v>0</v>
      </c>
      <c r="Q31">
        <f>+Q12-'Ҳал этилмаган йуналиши банк'!Q98</f>
        <v>0</v>
      </c>
      <c r="R31">
        <f>+R12-'Ҳал этилмаган йуналиши банк'!R98</f>
        <v>0</v>
      </c>
      <c r="S31">
        <f>+S12-'Ҳал этилмаган йуналиши банк'!S98</f>
        <v>0</v>
      </c>
    </row>
    <row r="32" spans="1:29" x14ac:dyDescent="0.25">
      <c r="C32">
        <f>+C13-'Ҳал этилмаган йуналиши банк'!C113</f>
        <v>4</v>
      </c>
      <c r="D32">
        <f>+D13-'Ҳал этилмаган йуналиши банк'!D113</f>
        <v>3</v>
      </c>
      <c r="E32">
        <f>+E13-'Ҳал этилмаган йуналиши банк'!E113</f>
        <v>0</v>
      </c>
      <c r="F32">
        <f>+F13-'Ҳал этилмаган йуналиши банк'!F113</f>
        <v>0</v>
      </c>
      <c r="G32">
        <f>+G13-'Ҳал этилмаган йуналиши банк'!G113</f>
        <v>0</v>
      </c>
      <c r="H32">
        <f>+H13-'Ҳал этилмаган йуналиши банк'!H113</f>
        <v>0</v>
      </c>
      <c r="I32">
        <f>+I13-'Ҳал этилмаган йуналиши банк'!I113</f>
        <v>1</v>
      </c>
      <c r="J32">
        <f>+J13-'Ҳал этилмаган йуналиши банк'!J113</f>
        <v>0</v>
      </c>
      <c r="K32">
        <f>+K13-'Ҳал этилмаган йуналиши банк'!K113</f>
        <v>0</v>
      </c>
      <c r="L32">
        <f>+L13-'Ҳал этилмаган йуналиши банк'!L113</f>
        <v>0</v>
      </c>
      <c r="M32">
        <f>+M13-'Ҳал этилмаган йуналиши банк'!M113</f>
        <v>0</v>
      </c>
      <c r="N32">
        <f>+N13-'Ҳал этилмаган йуналиши банк'!N113</f>
        <v>0</v>
      </c>
      <c r="O32">
        <f>+O13-'Ҳал этилмаган йуналиши банк'!O113</f>
        <v>0</v>
      </c>
      <c r="P32">
        <f>+P13-'Ҳал этилмаган йуналиши банк'!P113</f>
        <v>0</v>
      </c>
      <c r="Q32">
        <f>+Q13-'Ҳал этилмаган йуналиши банк'!Q113</f>
        <v>0</v>
      </c>
      <c r="R32">
        <f>+R13-'Ҳал этилмаган йуналиши банк'!R113</f>
        <v>0</v>
      </c>
      <c r="S32">
        <f>+S13-'Ҳал этилмаган йуналиши банк'!S113</f>
        <v>0</v>
      </c>
    </row>
    <row r="33" spans="3:19" x14ac:dyDescent="0.25">
      <c r="C33">
        <f>+C14-'Ҳал этилмаган йуналиши банк'!C130</f>
        <v>-31</v>
      </c>
      <c r="D33">
        <f>+D14-'Ҳал этилмаган йуналиши банк'!D130</f>
        <v>-30</v>
      </c>
      <c r="E33">
        <f>+E14-'Ҳал этилмаган йуналиши банк'!E130</f>
        <v>0</v>
      </c>
      <c r="F33">
        <f>+F14-'Ҳал этилмаган йуналиши банк'!F130</f>
        <v>0</v>
      </c>
      <c r="G33">
        <f>+G14-'Ҳал этилмаган йуналиши банк'!G130</f>
        <v>0</v>
      </c>
      <c r="H33">
        <f>+H14-'Ҳал этилмаган йуналиши банк'!H130</f>
        <v>0</v>
      </c>
      <c r="I33">
        <f>+I14-'Ҳал этилмаган йуналиши банк'!I130</f>
        <v>0</v>
      </c>
      <c r="J33">
        <f>+J14-'Ҳал этилмаган йуналиши банк'!J130</f>
        <v>0</v>
      </c>
      <c r="K33">
        <f>+K14-'Ҳал этилмаган йуналиши банк'!K130</f>
        <v>0</v>
      </c>
      <c r="L33">
        <f>+L14-'Ҳал этилмаган йуналиши банк'!L130</f>
        <v>0</v>
      </c>
      <c r="M33">
        <f>+M14-'Ҳал этилмаган йуналиши банк'!M130</f>
        <v>0</v>
      </c>
      <c r="N33">
        <f>+N14-'Ҳал этилмаган йуналиши банк'!N130</f>
        <v>0</v>
      </c>
      <c r="O33">
        <f>+O14-'Ҳал этилмаган йуналиши банк'!O130</f>
        <v>-1</v>
      </c>
      <c r="P33">
        <f>+P14-'Ҳал этилмаган йуналиши банк'!P130</f>
        <v>0</v>
      </c>
      <c r="Q33">
        <f>+Q14-'Ҳал этилмаган йуналиши банк'!Q130</f>
        <v>0</v>
      </c>
      <c r="R33">
        <f>+R14-'Ҳал этилмаган йуналиши банк'!R130</f>
        <v>0</v>
      </c>
      <c r="S33">
        <f>+S14-'Ҳал этилмаган йуналиши банк'!S130</f>
        <v>0</v>
      </c>
    </row>
    <row r="34" spans="3:19" x14ac:dyDescent="0.25">
      <c r="C34">
        <f>+C15-'Ҳал этилмаган йуналиши банк'!C146</f>
        <v>-6</v>
      </c>
      <c r="D34">
        <f>+D15-'Ҳал этилмаган йуналиши банк'!D146</f>
        <v>-5</v>
      </c>
      <c r="E34">
        <f>+E15-'Ҳал этилмаган йуналиши банк'!E146</f>
        <v>0</v>
      </c>
      <c r="F34">
        <f>+F15-'Ҳал этилмаган йуналиши банк'!F146</f>
        <v>0</v>
      </c>
      <c r="G34">
        <f>+G15-'Ҳал этилмаган йуналиши банк'!G146</f>
        <v>1</v>
      </c>
      <c r="H34">
        <f>+H15-'Ҳал этилмаган йуналиши банк'!H146</f>
        <v>0</v>
      </c>
      <c r="I34">
        <f>+I15-'Ҳал этилмаган йуналиши банк'!I146</f>
        <v>0</v>
      </c>
      <c r="J34">
        <f>+J15-'Ҳал этилмаган йуналиши банк'!J146</f>
        <v>0</v>
      </c>
      <c r="K34">
        <f>+K15-'Ҳал этилмаган йуналиши банк'!K146</f>
        <v>0</v>
      </c>
      <c r="L34">
        <f>+L15-'Ҳал этилмаган йуналиши банк'!L146</f>
        <v>0</v>
      </c>
      <c r="M34">
        <f>+M15-'Ҳал этилмаган йуналиши банк'!M146</f>
        <v>-2</v>
      </c>
      <c r="N34">
        <f>+N15-'Ҳал этилмаган йуналиши банк'!N146</f>
        <v>0</v>
      </c>
      <c r="O34">
        <f>+O15-'Ҳал этилмаган йуналиши банк'!O146</f>
        <v>0</v>
      </c>
      <c r="P34">
        <f>+P15-'Ҳал этилмаган йуналиши банк'!P146</f>
        <v>0</v>
      </c>
      <c r="Q34">
        <f>+Q15-'Ҳал этилмаган йуналиши банк'!Q146</f>
        <v>0</v>
      </c>
      <c r="R34">
        <f>+R15-'Ҳал этилмаган йуналиши банк'!R146</f>
        <v>0</v>
      </c>
      <c r="S34">
        <f>+S15-'Ҳал этилмаган йуналиши банк'!S146</f>
        <v>0</v>
      </c>
    </row>
    <row r="35" spans="3:19" x14ac:dyDescent="0.25">
      <c r="C35">
        <f>+C16-'Ҳал этилмаган йуналиши банк'!C158</f>
        <v>-266</v>
      </c>
      <c r="D35">
        <f>+D16-'Ҳал этилмаган йуналиши банк'!D158</f>
        <v>-259</v>
      </c>
      <c r="E35">
        <f>+E16-'Ҳал этилмаган йуналиши банк'!E158</f>
        <v>0</v>
      </c>
      <c r="F35">
        <f>+F16-'Ҳал этилмаган йуналиши банк'!F158</f>
        <v>-4</v>
      </c>
      <c r="G35">
        <f>+G16-'Ҳал этилмаган йуналиши банк'!G158</f>
        <v>0</v>
      </c>
      <c r="H35">
        <f>+H16-'Ҳал этилмаган йуналиши банк'!H158</f>
        <v>0</v>
      </c>
      <c r="I35">
        <f>+I16-'Ҳал этилмаган йуналиши банк'!I158</f>
        <v>-3</v>
      </c>
      <c r="J35">
        <f>+J16-'Ҳал этилмаган йуналиши банк'!J158</f>
        <v>0</v>
      </c>
      <c r="K35">
        <f>+K16-'Ҳал этилмаган йуналиши банк'!K158</f>
        <v>0</v>
      </c>
      <c r="L35">
        <f>+L16-'Ҳал этилмаган йуналиши банк'!L158</f>
        <v>-1</v>
      </c>
      <c r="M35">
        <f>+M16-'Ҳал этилмаган йуналиши банк'!M158</f>
        <v>0</v>
      </c>
      <c r="N35">
        <f>+N16-'Ҳал этилмаган йуналиши банк'!N158</f>
        <v>0</v>
      </c>
      <c r="O35">
        <f>+O16-'Ҳал этилмаган йуналиши банк'!O158</f>
        <v>0</v>
      </c>
      <c r="P35">
        <f>+P16-'Ҳал этилмаган йуналиши банк'!P158</f>
        <v>0</v>
      </c>
      <c r="Q35">
        <f>+Q16-'Ҳал этилмаган йуналиши банк'!Q158</f>
        <v>0</v>
      </c>
      <c r="R35">
        <f>+R16-'Ҳал этилмаган йуналиши банк'!R158</f>
        <v>0</v>
      </c>
      <c r="S35">
        <f>+S16-'Ҳал этилмаган йуналиши банк'!S158</f>
        <v>0</v>
      </c>
    </row>
    <row r="36" spans="3:19" x14ac:dyDescent="0.25">
      <c r="C36">
        <f>+C17-'Ҳал этилмаган йуналиши банк'!C181</f>
        <v>-51</v>
      </c>
      <c r="D36">
        <f>+D17-'Ҳал этилмаган йуналиши банк'!D181</f>
        <v>-64</v>
      </c>
      <c r="E36">
        <f>+E17-'Ҳал этилмаган йуналиши банк'!E181</f>
        <v>0</v>
      </c>
      <c r="F36">
        <f>+F17-'Ҳал этилмаган йуналиши банк'!F181</f>
        <v>0</v>
      </c>
      <c r="G36">
        <f>+G17-'Ҳал этилмаган йуналиши банк'!G181</f>
        <v>0</v>
      </c>
      <c r="H36">
        <f>+H17-'Ҳал этилмаган йуналиши банк'!H181</f>
        <v>0</v>
      </c>
      <c r="I36">
        <f>+I17-'Ҳал этилмаган йуналиши банк'!I181</f>
        <v>0</v>
      </c>
      <c r="J36">
        <f>+J17-'Ҳал этилмаган йуналиши банк'!J181</f>
        <v>0</v>
      </c>
      <c r="K36">
        <f>+K17-'Ҳал этилмаган йуналиши банк'!K181</f>
        <v>0</v>
      </c>
      <c r="L36">
        <f>+L17-'Ҳал этилмаган йуналиши банк'!L181</f>
        <v>0</v>
      </c>
      <c r="M36">
        <f>+M17-'Ҳал этилмаган йуналиши банк'!M181</f>
        <v>0</v>
      </c>
      <c r="N36">
        <f>+N17-'Ҳал этилмаган йуналиши банк'!N181</f>
        <v>0</v>
      </c>
      <c r="O36">
        <f>+O17-'Ҳал этилмаган йуналиши банк'!O181</f>
        <v>0</v>
      </c>
      <c r="P36">
        <f>+P17-'Ҳал этилмаган йуналиши банк'!P181</f>
        <v>0</v>
      </c>
      <c r="Q36">
        <f>+Q17-'Ҳал этилмаган йуналиши банк'!Q181</f>
        <v>0</v>
      </c>
      <c r="R36">
        <f>+R17-'Ҳал этилмаган йуналиши банк'!R181</f>
        <v>0</v>
      </c>
      <c r="S36">
        <f>+S17-'Ҳал этилмаган йуналиши банк'!S181</f>
        <v>13</v>
      </c>
    </row>
    <row r="37" spans="3:19" x14ac:dyDescent="0.25">
      <c r="C37">
        <f>+C18-'Ҳал этилмаган йуналиши банк'!C201</f>
        <v>-20</v>
      </c>
      <c r="D37">
        <f>+D18-'Ҳал этилмаган йуналиши банк'!D201</f>
        <v>-20</v>
      </c>
      <c r="E37">
        <f>+E18-'Ҳал этилмаган йуналиши банк'!E201</f>
        <v>0</v>
      </c>
      <c r="F37">
        <f>+F18-'Ҳал этилмаган йуналиши банк'!F201</f>
        <v>0</v>
      </c>
      <c r="G37">
        <f>+G18-'Ҳал этилмаган йуналиши банк'!G201</f>
        <v>0</v>
      </c>
      <c r="H37">
        <f>+H18-'Ҳал этилмаган йуналиши банк'!H201</f>
        <v>0</v>
      </c>
      <c r="I37">
        <f>+I18-'Ҳал этилмаган йуналиши банк'!I201</f>
        <v>0</v>
      </c>
      <c r="J37">
        <f>+J18-'Ҳал этилмаган йуналиши банк'!J201</f>
        <v>0</v>
      </c>
      <c r="K37">
        <f>+K18-'Ҳал этилмаган йуналиши банк'!K201</f>
        <v>0</v>
      </c>
      <c r="L37">
        <f>+L18-'Ҳал этилмаган йуналиши банк'!L201</f>
        <v>0</v>
      </c>
      <c r="M37">
        <f>+M18-'Ҳал этилмаган йуналиши банк'!M201</f>
        <v>0</v>
      </c>
      <c r="N37">
        <f>+N18-'Ҳал этилмаган йуналиши банк'!N201</f>
        <v>0</v>
      </c>
      <c r="O37">
        <f>+O18-'Ҳал этилмаган йуналиши банк'!O201</f>
        <v>0</v>
      </c>
      <c r="P37">
        <f>+P18-'Ҳал этилмаган йуналиши банк'!P201</f>
        <v>0</v>
      </c>
      <c r="Q37">
        <f>+Q18-'Ҳал этилмаган йуналиши банк'!Q201</f>
        <v>0</v>
      </c>
      <c r="R37">
        <f>+R18-'Ҳал этилмаган йуналиши банк'!R201</f>
        <v>0</v>
      </c>
      <c r="S37">
        <f>+S18-'Ҳал этилмаган йуналиши банк'!S201</f>
        <v>0</v>
      </c>
    </row>
    <row r="38" spans="3:19" x14ac:dyDescent="0.25">
      <c r="C38">
        <f>+C19-'Ҳал этилмаган йуналиши банк'!C215</f>
        <v>302</v>
      </c>
      <c r="D38">
        <f>+D19-'Ҳал этилмаган йуналиши банк'!D215</f>
        <v>285</v>
      </c>
      <c r="E38">
        <f>+E19-'Ҳал этилмаган йуналиши банк'!E215</f>
        <v>0</v>
      </c>
      <c r="F38">
        <f>+F19-'Ҳал этилмаган йуналиши банк'!F215</f>
        <v>0</v>
      </c>
      <c r="G38">
        <f>+G19-'Ҳал этилмаган йуналиши банк'!G215</f>
        <v>0</v>
      </c>
      <c r="H38">
        <f>+H19-'Ҳал этилмаган йуналиши банк'!H215</f>
        <v>0</v>
      </c>
      <c r="I38">
        <f>+I19-'Ҳал этилмаган йуналиши банк'!I215</f>
        <v>0</v>
      </c>
      <c r="J38">
        <f>+J19-'Ҳал этилмаган йуналиши банк'!J215</f>
        <v>0</v>
      </c>
      <c r="K38">
        <f>+K19-'Ҳал этилмаган йуналиши банк'!K215</f>
        <v>0</v>
      </c>
      <c r="L38">
        <f>+L19-'Ҳал этилмаган йуналиши банк'!L215</f>
        <v>0</v>
      </c>
      <c r="M38">
        <f>+M19-'Ҳал этилмаган йуналиши банк'!M215</f>
        <v>0</v>
      </c>
      <c r="N38">
        <f>+N19-'Ҳал этилмаган йуналиши банк'!N215</f>
        <v>0</v>
      </c>
      <c r="O38">
        <f>+O19-'Ҳал этилмаган йуналиши банк'!O215</f>
        <v>0</v>
      </c>
      <c r="P38">
        <f>+P19-'Ҳал этилмаган йуналиши банк'!P215</f>
        <v>0</v>
      </c>
      <c r="Q38">
        <f>+Q19-'Ҳал этилмаган йуналиши банк'!Q215</f>
        <v>0</v>
      </c>
      <c r="R38">
        <f>+R19-'Ҳал этилмаган йуналиши банк'!R215</f>
        <v>0</v>
      </c>
      <c r="S38">
        <f>+S19-'Ҳал этилмаган йуналиши банк'!S215</f>
        <v>17</v>
      </c>
    </row>
  </sheetData>
  <mergeCells count="7">
    <mergeCell ref="A5:B5"/>
    <mergeCell ref="A1:S1"/>
    <mergeCell ref="A2:C2"/>
    <mergeCell ref="A3:A4"/>
    <mergeCell ref="B3:B4"/>
    <mergeCell ref="C3:C4"/>
    <mergeCell ref="D3:S3"/>
  </mergeCells>
  <conditionalFormatting sqref="C5:S22">
    <cfRule type="cellIs" dxfId="2" priority="1" operator="equal">
      <formula>0</formula>
    </cfRule>
  </conditionalFormatting>
  <printOptions horizontalCentered="1"/>
  <pageMargins left="0" right="0" top="0.27559055118110237" bottom="0" header="0" footer="0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0">
    <tabColor theme="4" tint="0.39997558519241921"/>
  </sheetPr>
  <dimension ref="A1:AD26"/>
  <sheetViews>
    <sheetView view="pageBreakPreview" zoomScale="70" zoomScaleNormal="115" zoomScaleSheetLayoutView="70" workbookViewId="0">
      <selection activeCell="S5" sqref="A5:S5"/>
    </sheetView>
  </sheetViews>
  <sheetFormatPr defaultColWidth="11.125" defaultRowHeight="15.75" x14ac:dyDescent="0.25"/>
  <cols>
    <col min="1" max="1" width="7" customWidth="1"/>
    <col min="2" max="2" width="30.125" customWidth="1"/>
    <col min="3" max="3" width="15.25" customWidth="1"/>
    <col min="4" max="5" width="14.5" customWidth="1"/>
    <col min="6" max="6" width="9.375" hidden="1" customWidth="1"/>
    <col min="7" max="7" width="14.5" customWidth="1"/>
    <col min="8" max="8" width="14.5" customWidth="1" collapsed="1"/>
    <col min="9" max="9" width="14.5" customWidth="1"/>
    <col min="10" max="10" width="9.75" hidden="1" customWidth="1"/>
    <col min="11" max="11" width="4.625" hidden="1" customWidth="1"/>
    <col min="12" max="12" width="8.25" hidden="1" customWidth="1"/>
    <col min="13" max="14" width="14.5" customWidth="1"/>
    <col min="15" max="15" width="17.25" hidden="1" customWidth="1"/>
    <col min="16" max="16" width="14.5" customWidth="1"/>
    <col min="17" max="17" width="11.875" hidden="1" customWidth="1"/>
    <col min="18" max="18" width="10.625" hidden="1" customWidth="1"/>
    <col min="19" max="19" width="11" bestFit="1" customWidth="1"/>
  </cols>
  <sheetData>
    <row r="1" spans="1:30" ht="51.75" customHeight="1" x14ac:dyDescent="0.25">
      <c r="A1" s="381" t="s">
        <v>340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</row>
    <row r="2" spans="1:30" ht="23.25" x14ac:dyDescent="0.25">
      <c r="A2" s="356" t="s">
        <v>341</v>
      </c>
      <c r="B2" s="356"/>
      <c r="C2" s="35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30" ht="27.95" customHeight="1" x14ac:dyDescent="0.25">
      <c r="A3" s="387" t="s">
        <v>26</v>
      </c>
      <c r="B3" s="389" t="s">
        <v>27</v>
      </c>
      <c r="C3" s="391" t="s">
        <v>339</v>
      </c>
      <c r="D3" s="384" t="s">
        <v>29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92"/>
    </row>
    <row r="4" spans="1:30" ht="85.5" customHeight="1" x14ac:dyDescent="0.25">
      <c r="A4" s="388"/>
      <c r="B4" s="390"/>
      <c r="C4" s="390"/>
      <c r="D4" s="101" t="s">
        <v>30</v>
      </c>
      <c r="E4" s="101" t="s">
        <v>31</v>
      </c>
      <c r="F4" s="101" t="s">
        <v>32</v>
      </c>
      <c r="G4" s="101" t="s">
        <v>33</v>
      </c>
      <c r="H4" s="101" t="s">
        <v>34</v>
      </c>
      <c r="I4" s="101" t="s">
        <v>35</v>
      </c>
      <c r="J4" s="101" t="s">
        <v>36</v>
      </c>
      <c r="K4" s="101" t="s">
        <v>37</v>
      </c>
      <c r="L4" s="101" t="s">
        <v>38</v>
      </c>
      <c r="M4" s="101" t="s">
        <v>39</v>
      </c>
      <c r="N4" s="101" t="s">
        <v>40</v>
      </c>
      <c r="O4" s="101" t="s">
        <v>322</v>
      </c>
      <c r="P4" s="101" t="s">
        <v>42</v>
      </c>
      <c r="Q4" s="101" t="s">
        <v>43</v>
      </c>
      <c r="R4" s="101" t="s">
        <v>44</v>
      </c>
      <c r="S4" s="100" t="s">
        <v>45</v>
      </c>
    </row>
    <row r="5" spans="1:30" ht="46.5" customHeight="1" x14ac:dyDescent="0.25">
      <c r="A5" s="382" t="s">
        <v>46</v>
      </c>
      <c r="B5" s="383"/>
      <c r="C5" s="99">
        <f t="shared" ref="C5:S5" si="0">SUM(C6:C15)</f>
        <v>622</v>
      </c>
      <c r="D5" s="99">
        <f t="shared" si="0"/>
        <v>580</v>
      </c>
      <c r="E5" s="99">
        <f t="shared" si="0"/>
        <v>1</v>
      </c>
      <c r="F5" s="99">
        <f t="shared" si="0"/>
        <v>0</v>
      </c>
      <c r="G5" s="99">
        <f t="shared" si="0"/>
        <v>1</v>
      </c>
      <c r="H5" s="99">
        <f t="shared" si="0"/>
        <v>1</v>
      </c>
      <c r="I5" s="99">
        <f t="shared" si="0"/>
        <v>3</v>
      </c>
      <c r="J5" s="99">
        <f t="shared" si="0"/>
        <v>0</v>
      </c>
      <c r="K5" s="99">
        <f t="shared" si="0"/>
        <v>0</v>
      </c>
      <c r="L5" s="99">
        <f t="shared" si="0"/>
        <v>0</v>
      </c>
      <c r="M5" s="99">
        <f t="shared" si="0"/>
        <v>1</v>
      </c>
      <c r="N5" s="99">
        <f t="shared" si="0"/>
        <v>3</v>
      </c>
      <c r="O5" s="99">
        <f t="shared" si="0"/>
        <v>0</v>
      </c>
      <c r="P5" s="99">
        <f t="shared" si="0"/>
        <v>2</v>
      </c>
      <c r="Q5" s="99">
        <f t="shared" si="0"/>
        <v>0</v>
      </c>
      <c r="R5" s="99">
        <f t="shared" si="0"/>
        <v>0</v>
      </c>
      <c r="S5" s="14">
        <f t="shared" si="0"/>
        <v>30</v>
      </c>
      <c r="T5" t="s">
        <v>358</v>
      </c>
      <c r="U5" t="s">
        <v>33</v>
      </c>
      <c r="V5" t="s">
        <v>42</v>
      </c>
      <c r="W5" t="s">
        <v>34</v>
      </c>
      <c r="X5" t="s">
        <v>39</v>
      </c>
      <c r="Y5" t="s">
        <v>40</v>
      </c>
      <c r="Z5" t="s">
        <v>31</v>
      </c>
      <c r="AA5" t="s">
        <v>35</v>
      </c>
      <c r="AB5" t="s">
        <v>312</v>
      </c>
      <c r="AC5" t="s">
        <v>359</v>
      </c>
      <c r="AD5" t="s">
        <v>374</v>
      </c>
    </row>
    <row r="6" spans="1:30" ht="51.75" customHeight="1" x14ac:dyDescent="0.25">
      <c r="A6" s="89">
        <v>1</v>
      </c>
      <c r="B6" s="90" t="s">
        <v>278</v>
      </c>
      <c r="C6" s="13">
        <f>SUM(D6:S6)</f>
        <v>34</v>
      </c>
      <c r="D6" s="13">
        <v>30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7">
        <v>4</v>
      </c>
      <c r="T6" t="s">
        <v>278</v>
      </c>
      <c r="AB6">
        <v>4</v>
      </c>
      <c r="AC6">
        <v>30</v>
      </c>
      <c r="AD6">
        <v>34</v>
      </c>
    </row>
    <row r="7" spans="1:30" ht="36.75" customHeight="1" x14ac:dyDescent="0.25">
      <c r="A7" s="91">
        <f>+A6+1</f>
        <v>2</v>
      </c>
      <c r="B7" s="92" t="s">
        <v>279</v>
      </c>
      <c r="C7" s="11">
        <f t="shared" ref="C7:C15" si="1">SUM(D7:S7)</f>
        <v>54</v>
      </c>
      <c r="D7" s="11">
        <v>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5"/>
      <c r="T7" t="s">
        <v>279</v>
      </c>
      <c r="AC7">
        <v>54</v>
      </c>
      <c r="AD7">
        <v>54</v>
      </c>
    </row>
    <row r="8" spans="1:30" ht="36.75" customHeight="1" x14ac:dyDescent="0.25">
      <c r="A8" s="91">
        <f t="shared" ref="A8:A14" si="2">+A7+1</f>
        <v>3</v>
      </c>
      <c r="B8" s="92" t="s">
        <v>280</v>
      </c>
      <c r="C8" s="11">
        <f t="shared" si="1"/>
        <v>114</v>
      </c>
      <c r="D8" s="11">
        <v>96</v>
      </c>
      <c r="E8" s="11">
        <v>1</v>
      </c>
      <c r="F8" s="11"/>
      <c r="G8" s="11">
        <v>1</v>
      </c>
      <c r="H8" s="11">
        <v>1</v>
      </c>
      <c r="I8" s="11">
        <v>2</v>
      </c>
      <c r="J8" s="11"/>
      <c r="K8" s="11"/>
      <c r="L8" s="11"/>
      <c r="M8" s="11">
        <v>1</v>
      </c>
      <c r="N8" s="11">
        <v>3</v>
      </c>
      <c r="O8" s="11"/>
      <c r="P8" s="11">
        <v>2</v>
      </c>
      <c r="Q8" s="11"/>
      <c r="R8" s="11"/>
      <c r="S8" s="15">
        <v>7</v>
      </c>
      <c r="T8" t="s">
        <v>280</v>
      </c>
      <c r="U8">
        <v>1</v>
      </c>
      <c r="V8">
        <v>2</v>
      </c>
      <c r="W8">
        <v>1</v>
      </c>
      <c r="X8">
        <v>1</v>
      </c>
      <c r="Y8">
        <v>3</v>
      </c>
      <c r="Z8">
        <v>1</v>
      </c>
      <c r="AA8">
        <v>2</v>
      </c>
      <c r="AB8">
        <v>7</v>
      </c>
      <c r="AC8">
        <v>96</v>
      </c>
      <c r="AD8">
        <v>114</v>
      </c>
    </row>
    <row r="9" spans="1:30" ht="36.75" customHeight="1" x14ac:dyDescent="0.25">
      <c r="A9" s="91">
        <f t="shared" si="2"/>
        <v>4</v>
      </c>
      <c r="B9" s="92" t="s">
        <v>281</v>
      </c>
      <c r="C9" s="11">
        <f t="shared" si="1"/>
        <v>20</v>
      </c>
      <c r="D9" s="11">
        <v>20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5"/>
      <c r="T9" t="s">
        <v>281</v>
      </c>
      <c r="AC9">
        <v>20</v>
      </c>
      <c r="AD9">
        <v>20</v>
      </c>
    </row>
    <row r="10" spans="1:30" ht="36.75" customHeight="1" x14ac:dyDescent="0.25">
      <c r="A10" s="91">
        <f t="shared" si="2"/>
        <v>5</v>
      </c>
      <c r="B10" s="92" t="s">
        <v>282</v>
      </c>
      <c r="C10" s="11">
        <f t="shared" si="1"/>
        <v>68</v>
      </c>
      <c r="D10" s="11">
        <v>65</v>
      </c>
      <c r="E10" s="11"/>
      <c r="F10" s="11"/>
      <c r="G10" s="11"/>
      <c r="H10" s="11"/>
      <c r="I10" s="11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5">
        <v>2</v>
      </c>
      <c r="T10" t="s">
        <v>282</v>
      </c>
      <c r="AA10">
        <v>1</v>
      </c>
      <c r="AB10">
        <v>2</v>
      </c>
      <c r="AC10">
        <v>65</v>
      </c>
      <c r="AD10">
        <v>68</v>
      </c>
    </row>
    <row r="11" spans="1:30" ht="36.75" customHeight="1" x14ac:dyDescent="0.25">
      <c r="A11" s="91">
        <f t="shared" si="2"/>
        <v>6</v>
      </c>
      <c r="B11" s="92" t="s">
        <v>283</v>
      </c>
      <c r="C11" s="11">
        <f t="shared" si="1"/>
        <v>10</v>
      </c>
      <c r="D11" s="11">
        <v>10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5"/>
      <c r="T11" t="s">
        <v>291</v>
      </c>
      <c r="AC11">
        <v>10</v>
      </c>
      <c r="AD11">
        <v>10</v>
      </c>
    </row>
    <row r="12" spans="1:30" ht="36.75" customHeight="1" x14ac:dyDescent="0.25">
      <c r="A12" s="91">
        <f t="shared" si="2"/>
        <v>7</v>
      </c>
      <c r="B12" s="92" t="s">
        <v>284</v>
      </c>
      <c r="C12" s="11">
        <f t="shared" si="1"/>
        <v>15</v>
      </c>
      <c r="D12" s="11">
        <v>14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5">
        <v>1</v>
      </c>
      <c r="T12" t="s">
        <v>284</v>
      </c>
      <c r="AB12">
        <v>1</v>
      </c>
      <c r="AC12">
        <v>14</v>
      </c>
      <c r="AD12">
        <v>15</v>
      </c>
    </row>
    <row r="13" spans="1:30" ht="36.75" customHeight="1" x14ac:dyDescent="0.25">
      <c r="A13" s="91">
        <f t="shared" si="2"/>
        <v>8</v>
      </c>
      <c r="B13" s="92" t="s">
        <v>285</v>
      </c>
      <c r="C13" s="11">
        <f t="shared" si="1"/>
        <v>5</v>
      </c>
      <c r="D13" s="11">
        <v>3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5">
        <v>2</v>
      </c>
      <c r="T13" t="s">
        <v>285</v>
      </c>
      <c r="AB13">
        <v>2</v>
      </c>
      <c r="AC13">
        <v>3</v>
      </c>
      <c r="AD13">
        <v>5</v>
      </c>
    </row>
    <row r="14" spans="1:30" ht="36.75" customHeight="1" x14ac:dyDescent="0.25">
      <c r="A14" s="91">
        <f t="shared" si="2"/>
        <v>9</v>
      </c>
      <c r="B14" s="92" t="s">
        <v>286</v>
      </c>
      <c r="C14" s="11">
        <f t="shared" si="1"/>
        <v>24</v>
      </c>
      <c r="D14" s="11">
        <v>24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5"/>
      <c r="T14" t="s">
        <v>286</v>
      </c>
      <c r="AC14">
        <v>24</v>
      </c>
      <c r="AD14">
        <v>24</v>
      </c>
    </row>
    <row r="15" spans="1:30" ht="36.75" customHeight="1" x14ac:dyDescent="0.25">
      <c r="A15" s="93"/>
      <c r="B15" s="94" t="s">
        <v>287</v>
      </c>
      <c r="C15" s="12">
        <f t="shared" si="1"/>
        <v>278</v>
      </c>
      <c r="D15" s="12">
        <v>264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6">
        <v>14</v>
      </c>
      <c r="AB15">
        <v>14</v>
      </c>
      <c r="AC15">
        <v>264</v>
      </c>
      <c r="AD15">
        <v>278</v>
      </c>
    </row>
    <row r="16" spans="1:30" ht="20.25" x14ac:dyDescent="0.25">
      <c r="C16" s="107">
        <f>+C5-'Радлар худуд'!C5</f>
        <v>0</v>
      </c>
      <c r="D16" s="107">
        <f>+D5-'Радлар худуд'!D5</f>
        <v>0</v>
      </c>
      <c r="E16" s="107">
        <f>+E5-'Радлар худуд'!E5</f>
        <v>0</v>
      </c>
      <c r="F16" s="107">
        <f>+F5-'Радлар худуд'!F5</f>
        <v>0</v>
      </c>
      <c r="G16" s="107">
        <f>+G5-'Радлар худуд'!G5</f>
        <v>0</v>
      </c>
      <c r="H16" s="107">
        <f>+H5-'Радлар худуд'!H5</f>
        <v>0</v>
      </c>
      <c r="I16" s="107">
        <f>+I5-'Радлар худуд'!I5</f>
        <v>0</v>
      </c>
      <c r="J16" s="107">
        <f>+J5-'Радлар худуд'!J5</f>
        <v>0</v>
      </c>
      <c r="K16" s="107">
        <f>+K5-'Радлар худуд'!K5</f>
        <v>0</v>
      </c>
      <c r="L16" s="107">
        <f>+L5-'Радлар худуд'!L5</f>
        <v>0</v>
      </c>
      <c r="M16" s="107">
        <f>+M5-'Радлар худуд'!M5</f>
        <v>0</v>
      </c>
      <c r="N16" s="107">
        <f>+N5-'Радлар худуд'!N5</f>
        <v>0</v>
      </c>
      <c r="O16" s="107">
        <f>+O5-'Радлар худуд'!O5</f>
        <v>0</v>
      </c>
      <c r="P16" s="107">
        <f>+P5-'Радлар худуд'!P5</f>
        <v>0</v>
      </c>
      <c r="Q16" s="107">
        <f>+Q5-'Радлар худуд'!Q5</f>
        <v>0</v>
      </c>
      <c r="R16" s="107">
        <f>+R5-'Радлар худуд'!R5</f>
        <v>0</v>
      </c>
      <c r="S16" s="107">
        <f>+S5-'Радлар худуд'!S5</f>
        <v>0</v>
      </c>
      <c r="T16" t="s">
        <v>343</v>
      </c>
      <c r="AC16">
        <v>6</v>
      </c>
      <c r="AD16">
        <v>6</v>
      </c>
    </row>
    <row r="21" spans="20:30" x14ac:dyDescent="0.25">
      <c r="T21" t="s">
        <v>287</v>
      </c>
      <c r="AB21">
        <v>14</v>
      </c>
      <c r="AC21">
        <v>257</v>
      </c>
      <c r="AD21">
        <v>271</v>
      </c>
    </row>
    <row r="26" spans="20:30" x14ac:dyDescent="0.25">
      <c r="T26" t="s">
        <v>344</v>
      </c>
      <c r="AC26">
        <v>1</v>
      </c>
      <c r="AD26">
        <v>1</v>
      </c>
    </row>
  </sheetData>
  <mergeCells count="7">
    <mergeCell ref="A5:B5"/>
    <mergeCell ref="A1:S1"/>
    <mergeCell ref="A2:C2"/>
    <mergeCell ref="A3:A4"/>
    <mergeCell ref="B3:B4"/>
    <mergeCell ref="C3:C4"/>
    <mergeCell ref="D3:S3"/>
  </mergeCells>
  <conditionalFormatting sqref="C5:S16">
    <cfRule type="cellIs" dxfId="1" priority="1" operator="equal">
      <formula>0</formula>
    </cfRule>
  </conditionalFormatting>
  <printOptions horizontalCentered="1"/>
  <pageMargins left="0" right="0" top="0.27559055118110237" bottom="0" header="0" footer="0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1">
    <tabColor theme="4" tint="0.39997558519241921"/>
  </sheetPr>
  <dimension ref="A1:T227"/>
  <sheetViews>
    <sheetView view="pageBreakPreview" zoomScale="70" zoomScaleNormal="115" zoomScaleSheetLayoutView="70" workbookViewId="0">
      <selection activeCell="B6" sqref="B6"/>
    </sheetView>
  </sheetViews>
  <sheetFormatPr defaultColWidth="11.125" defaultRowHeight="15.75" x14ac:dyDescent="0.25"/>
  <cols>
    <col min="1" max="1" width="7" customWidth="1"/>
    <col min="2" max="2" width="25.625" customWidth="1"/>
    <col min="3" max="3" width="11" customWidth="1"/>
    <col min="4" max="7" width="8.625" customWidth="1"/>
    <col min="8" max="8" width="8.625" customWidth="1" collapsed="1"/>
    <col min="9" max="20" width="8.625" customWidth="1"/>
  </cols>
  <sheetData>
    <row r="1" spans="1:20" ht="65.25" customHeight="1" x14ac:dyDescent="0.25">
      <c r="A1" s="395" t="s">
        <v>47</v>
      </c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</row>
    <row r="2" spans="1:20" ht="23.25" x14ac:dyDescent="0.25">
      <c r="A2" s="356" t="s">
        <v>341</v>
      </c>
      <c r="B2" s="356"/>
      <c r="C2" s="35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27.95" customHeight="1" x14ac:dyDescent="0.25">
      <c r="A3" s="396" t="s">
        <v>26</v>
      </c>
      <c r="B3" s="398" t="s">
        <v>27</v>
      </c>
      <c r="C3" s="398" t="s">
        <v>28</v>
      </c>
      <c r="D3" s="400" t="s">
        <v>29</v>
      </c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  <c r="S3" s="400"/>
      <c r="T3" s="401" t="s">
        <v>25</v>
      </c>
    </row>
    <row r="4" spans="1:20" ht="85.5" customHeight="1" x14ac:dyDescent="0.25">
      <c r="A4" s="397"/>
      <c r="B4" s="399"/>
      <c r="C4" s="399"/>
      <c r="D4" s="24" t="s">
        <v>30</v>
      </c>
      <c r="E4" s="24" t="s">
        <v>31</v>
      </c>
      <c r="F4" s="24" t="s">
        <v>32</v>
      </c>
      <c r="G4" s="24" t="s">
        <v>33</v>
      </c>
      <c r="H4" s="24" t="s">
        <v>34</v>
      </c>
      <c r="I4" s="24" t="s">
        <v>35</v>
      </c>
      <c r="J4" s="24" t="s">
        <v>36</v>
      </c>
      <c r="K4" s="24" t="s">
        <v>37</v>
      </c>
      <c r="L4" s="24" t="s">
        <v>38</v>
      </c>
      <c r="M4" s="24" t="s">
        <v>39</v>
      </c>
      <c r="N4" s="24" t="s">
        <v>40</v>
      </c>
      <c r="O4" s="24" t="s">
        <v>41</v>
      </c>
      <c r="P4" s="24" t="s">
        <v>42</v>
      </c>
      <c r="Q4" s="24" t="s">
        <v>43</v>
      </c>
      <c r="R4" s="24" t="s">
        <v>44</v>
      </c>
      <c r="S4" s="24" t="s">
        <v>45</v>
      </c>
      <c r="T4" s="402"/>
    </row>
    <row r="5" spans="1:20" ht="57.75" customHeight="1" x14ac:dyDescent="0.25">
      <c r="A5" s="393" t="s">
        <v>46</v>
      </c>
      <c r="B5" s="394"/>
      <c r="C5" s="25">
        <f t="shared" ref="C5:T5" si="0">+C6+C24+C41+C55+C69+C86+C98+C113+C130+C146+C158+C181+C201+C215</f>
        <v>1167</v>
      </c>
      <c r="D5" s="25">
        <f t="shared" si="0"/>
        <v>1106</v>
      </c>
      <c r="E5" s="25">
        <f t="shared" si="0"/>
        <v>3</v>
      </c>
      <c r="F5" s="25">
        <f t="shared" si="0"/>
        <v>8</v>
      </c>
      <c r="G5" s="25">
        <f t="shared" si="0"/>
        <v>0</v>
      </c>
      <c r="H5" s="25">
        <f t="shared" si="0"/>
        <v>1</v>
      </c>
      <c r="I5" s="25">
        <f t="shared" si="0"/>
        <v>9</v>
      </c>
      <c r="J5" s="25">
        <f t="shared" si="0"/>
        <v>0</v>
      </c>
      <c r="K5" s="25">
        <f t="shared" si="0"/>
        <v>10</v>
      </c>
      <c r="L5" s="25">
        <f t="shared" si="0"/>
        <v>22</v>
      </c>
      <c r="M5" s="25">
        <f t="shared" si="0"/>
        <v>3</v>
      </c>
      <c r="N5" s="25">
        <f t="shared" si="0"/>
        <v>3</v>
      </c>
      <c r="O5" s="25">
        <f t="shared" si="0"/>
        <v>1</v>
      </c>
      <c r="P5" s="25">
        <f t="shared" si="0"/>
        <v>2</v>
      </c>
      <c r="Q5" s="25">
        <f t="shared" si="0"/>
        <v>0</v>
      </c>
      <c r="R5" s="25">
        <f t="shared" si="0"/>
        <v>0</v>
      </c>
      <c r="S5" s="25">
        <f t="shared" si="0"/>
        <v>0</v>
      </c>
      <c r="T5" s="25">
        <f t="shared" si="0"/>
        <v>3101</v>
      </c>
    </row>
    <row r="6" spans="1:20" s="30" customFormat="1" ht="36.75" customHeight="1" x14ac:dyDescent="0.25">
      <c r="A6" s="27">
        <v>1</v>
      </c>
      <c r="B6" s="28" t="s">
        <v>4</v>
      </c>
      <c r="C6" s="29">
        <f>SUM(C7:C23)</f>
        <v>114</v>
      </c>
      <c r="D6" s="29">
        <f t="shared" ref="D6:T6" si="1">SUM(D7:D23)</f>
        <v>114</v>
      </c>
      <c r="E6" s="29">
        <f t="shared" si="1"/>
        <v>0</v>
      </c>
      <c r="F6" s="29">
        <f t="shared" si="1"/>
        <v>0</v>
      </c>
      <c r="G6" s="29">
        <f t="shared" si="1"/>
        <v>0</v>
      </c>
      <c r="H6" s="29">
        <f t="shared" si="1"/>
        <v>0</v>
      </c>
      <c r="I6" s="29">
        <f t="shared" si="1"/>
        <v>0</v>
      </c>
      <c r="J6" s="29">
        <f t="shared" si="1"/>
        <v>0</v>
      </c>
      <c r="K6" s="29">
        <f t="shared" si="1"/>
        <v>0</v>
      </c>
      <c r="L6" s="29">
        <f t="shared" si="1"/>
        <v>0</v>
      </c>
      <c r="M6" s="29">
        <f t="shared" si="1"/>
        <v>0</v>
      </c>
      <c r="N6" s="29">
        <f t="shared" si="1"/>
        <v>0</v>
      </c>
      <c r="O6" s="29">
        <f t="shared" si="1"/>
        <v>0</v>
      </c>
      <c r="P6" s="29">
        <f t="shared" si="1"/>
        <v>0</v>
      </c>
      <c r="Q6" s="29">
        <f t="shared" si="1"/>
        <v>0</v>
      </c>
      <c r="R6" s="29">
        <f t="shared" si="1"/>
        <v>0</v>
      </c>
      <c r="S6" s="29">
        <f t="shared" si="1"/>
        <v>0</v>
      </c>
      <c r="T6" s="29">
        <f t="shared" si="1"/>
        <v>153</v>
      </c>
    </row>
    <row r="7" spans="1:20" ht="36.75" customHeight="1" x14ac:dyDescent="0.25">
      <c r="A7" s="1">
        <v>1</v>
      </c>
      <c r="B7" s="7" t="s">
        <v>92</v>
      </c>
      <c r="C7" s="11">
        <v>2</v>
      </c>
      <c r="D7" s="11">
        <v>2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  <c r="R7" s="9"/>
      <c r="S7" s="9"/>
      <c r="T7" s="15">
        <v>2</v>
      </c>
    </row>
    <row r="8" spans="1:20" ht="36.75" customHeight="1" x14ac:dyDescent="0.25">
      <c r="A8" s="1">
        <v>2</v>
      </c>
      <c r="B8" s="7" t="s">
        <v>93</v>
      </c>
      <c r="C8" s="11">
        <v>0</v>
      </c>
      <c r="D8" s="11">
        <v>0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9"/>
      <c r="R8" s="9"/>
      <c r="S8" s="9"/>
      <c r="T8" s="15">
        <v>0</v>
      </c>
    </row>
    <row r="9" spans="1:20" ht="36.75" customHeight="1" x14ac:dyDescent="0.25">
      <c r="A9" s="1">
        <v>3</v>
      </c>
      <c r="B9" s="7" t="s">
        <v>94</v>
      </c>
      <c r="C9" s="11">
        <v>0</v>
      </c>
      <c r="D9" s="11">
        <v>0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9"/>
      <c r="R9" s="9"/>
      <c r="S9" s="9"/>
      <c r="T9" s="15">
        <v>0</v>
      </c>
    </row>
    <row r="10" spans="1:20" ht="36.75" customHeight="1" x14ac:dyDescent="0.25">
      <c r="A10" s="1">
        <v>4</v>
      </c>
      <c r="B10" s="7" t="s">
        <v>95</v>
      </c>
      <c r="C10" s="11">
        <v>0</v>
      </c>
      <c r="D10" s="11">
        <v>0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9"/>
      <c r="R10" s="9"/>
      <c r="S10" s="9"/>
      <c r="T10" s="15">
        <v>0</v>
      </c>
    </row>
    <row r="11" spans="1:20" ht="36.75" customHeight="1" x14ac:dyDescent="0.25">
      <c r="A11" s="1">
        <v>5</v>
      </c>
      <c r="B11" s="7" t="s">
        <v>96</v>
      </c>
      <c r="C11" s="11">
        <v>23</v>
      </c>
      <c r="D11" s="11">
        <v>23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9"/>
      <c r="R11" s="9"/>
      <c r="S11" s="9"/>
      <c r="T11" s="15">
        <v>25</v>
      </c>
    </row>
    <row r="12" spans="1:20" ht="36.75" customHeight="1" x14ac:dyDescent="0.25">
      <c r="A12" s="1">
        <v>6</v>
      </c>
      <c r="B12" s="7" t="s">
        <v>97</v>
      </c>
      <c r="C12" s="11">
        <v>25</v>
      </c>
      <c r="D12" s="11">
        <v>25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9"/>
      <c r="R12" s="9"/>
      <c r="S12" s="9"/>
      <c r="T12" s="15">
        <v>27</v>
      </c>
    </row>
    <row r="13" spans="1:20" ht="36.75" customHeight="1" x14ac:dyDescent="0.25">
      <c r="A13" s="1">
        <v>7</v>
      </c>
      <c r="B13" s="7" t="s">
        <v>98</v>
      </c>
      <c r="C13" s="11">
        <v>2</v>
      </c>
      <c r="D13" s="11">
        <v>2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9"/>
      <c r="R13" s="9"/>
      <c r="S13" s="9"/>
      <c r="T13" s="15">
        <v>4</v>
      </c>
    </row>
    <row r="14" spans="1:20" ht="36.75" customHeight="1" x14ac:dyDescent="0.25">
      <c r="A14" s="1">
        <v>8</v>
      </c>
      <c r="B14" s="7" t="s">
        <v>99</v>
      </c>
      <c r="C14" s="11">
        <v>7</v>
      </c>
      <c r="D14" s="11">
        <v>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9"/>
      <c r="R14" s="9"/>
      <c r="S14" s="9"/>
      <c r="T14" s="15">
        <v>8</v>
      </c>
    </row>
    <row r="15" spans="1:20" ht="36.75" customHeight="1" x14ac:dyDescent="0.25">
      <c r="A15" s="1">
        <v>9</v>
      </c>
      <c r="B15" s="7" t="s">
        <v>100</v>
      </c>
      <c r="C15" s="11">
        <v>0</v>
      </c>
      <c r="D15" s="11">
        <v>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9"/>
      <c r="R15" s="9"/>
      <c r="S15" s="9"/>
      <c r="T15" s="15">
        <v>0</v>
      </c>
    </row>
    <row r="16" spans="1:20" ht="36.75" customHeight="1" x14ac:dyDescent="0.25">
      <c r="A16" s="1">
        <v>10</v>
      </c>
      <c r="B16" s="7" t="s">
        <v>101</v>
      </c>
      <c r="C16" s="11">
        <v>9</v>
      </c>
      <c r="D16" s="11">
        <v>9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9"/>
      <c r="R16" s="9"/>
      <c r="S16" s="9"/>
      <c r="T16" s="15">
        <v>24</v>
      </c>
    </row>
    <row r="17" spans="1:20" ht="36.75" customHeight="1" x14ac:dyDescent="0.25">
      <c r="A17" s="1">
        <v>11</v>
      </c>
      <c r="B17" s="7" t="s">
        <v>102</v>
      </c>
      <c r="C17" s="11">
        <v>6</v>
      </c>
      <c r="D17" s="11">
        <v>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9"/>
      <c r="R17" s="9"/>
      <c r="S17" s="9"/>
      <c r="T17" s="15">
        <v>6</v>
      </c>
    </row>
    <row r="18" spans="1:20" ht="36.75" customHeight="1" x14ac:dyDescent="0.25">
      <c r="A18" s="1">
        <v>12</v>
      </c>
      <c r="B18" s="7" t="s">
        <v>103</v>
      </c>
      <c r="C18" s="11">
        <v>2</v>
      </c>
      <c r="D18" s="11">
        <v>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9"/>
      <c r="R18" s="9"/>
      <c r="S18" s="9"/>
      <c r="T18" s="15">
        <v>2</v>
      </c>
    </row>
    <row r="19" spans="1:20" ht="36.75" customHeight="1" x14ac:dyDescent="0.25">
      <c r="A19" s="1">
        <v>13</v>
      </c>
      <c r="B19" s="7" t="s">
        <v>104</v>
      </c>
      <c r="C19" s="11">
        <v>14</v>
      </c>
      <c r="D19" s="11">
        <v>14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9"/>
      <c r="R19" s="9"/>
      <c r="S19" s="9"/>
      <c r="T19" s="15">
        <v>26</v>
      </c>
    </row>
    <row r="20" spans="1:20" ht="36.75" customHeight="1" x14ac:dyDescent="0.25">
      <c r="A20" s="1">
        <v>14</v>
      </c>
      <c r="B20" s="7" t="s">
        <v>105</v>
      </c>
      <c r="C20" s="11">
        <v>5</v>
      </c>
      <c r="D20" s="11">
        <v>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9"/>
      <c r="R20" s="9"/>
      <c r="S20" s="9"/>
      <c r="T20" s="15">
        <v>8</v>
      </c>
    </row>
    <row r="21" spans="1:20" ht="36.75" customHeight="1" x14ac:dyDescent="0.25">
      <c r="A21" s="1">
        <v>15</v>
      </c>
      <c r="B21" s="7" t="s">
        <v>106</v>
      </c>
      <c r="C21" s="11">
        <v>8</v>
      </c>
      <c r="D21" s="11">
        <v>8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9"/>
      <c r="R21" s="9"/>
      <c r="S21" s="9"/>
      <c r="T21" s="15">
        <v>12</v>
      </c>
    </row>
    <row r="22" spans="1:20" ht="36.75" customHeight="1" x14ac:dyDescent="0.25">
      <c r="A22" s="1">
        <v>16</v>
      </c>
      <c r="B22" s="7" t="s">
        <v>107</v>
      </c>
      <c r="C22" s="11">
        <v>11</v>
      </c>
      <c r="D22" s="11">
        <v>11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9"/>
      <c r="R22" s="9"/>
      <c r="S22" s="9"/>
      <c r="T22" s="15">
        <v>9</v>
      </c>
    </row>
    <row r="23" spans="1:20" ht="36.75" customHeight="1" x14ac:dyDescent="0.25">
      <c r="A23" s="1">
        <v>17</v>
      </c>
      <c r="B23" s="7" t="s">
        <v>108</v>
      </c>
      <c r="C23" s="11">
        <v>0</v>
      </c>
      <c r="D23" s="11">
        <v>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9"/>
      <c r="R23" s="9"/>
      <c r="S23" s="9"/>
      <c r="T23" s="15">
        <v>0</v>
      </c>
    </row>
    <row r="24" spans="1:20" s="30" customFormat="1" ht="36.75" customHeight="1" x14ac:dyDescent="0.25">
      <c r="A24" s="27">
        <f>+A6+1</f>
        <v>2</v>
      </c>
      <c r="B24" s="28" t="s">
        <v>5</v>
      </c>
      <c r="C24" s="29">
        <f>SUM(C25:C40)</f>
        <v>115</v>
      </c>
      <c r="D24" s="29">
        <f t="shared" ref="D24:T24" si="2">SUM(D25:D40)</f>
        <v>81</v>
      </c>
      <c r="E24" s="29">
        <f t="shared" si="2"/>
        <v>0</v>
      </c>
      <c r="F24" s="29">
        <f t="shared" si="2"/>
        <v>3</v>
      </c>
      <c r="G24" s="29">
        <f t="shared" si="2"/>
        <v>0</v>
      </c>
      <c r="H24" s="29">
        <f t="shared" si="2"/>
        <v>0</v>
      </c>
      <c r="I24" s="29">
        <f t="shared" si="2"/>
        <v>1</v>
      </c>
      <c r="J24" s="29">
        <f t="shared" si="2"/>
        <v>0</v>
      </c>
      <c r="K24" s="29">
        <f t="shared" si="2"/>
        <v>10</v>
      </c>
      <c r="L24" s="29">
        <f t="shared" si="2"/>
        <v>20</v>
      </c>
      <c r="M24" s="29">
        <f t="shared" si="2"/>
        <v>0</v>
      </c>
      <c r="N24" s="29">
        <f t="shared" si="2"/>
        <v>0</v>
      </c>
      <c r="O24" s="29">
        <f t="shared" si="2"/>
        <v>0</v>
      </c>
      <c r="P24" s="29">
        <f t="shared" si="2"/>
        <v>0</v>
      </c>
      <c r="Q24" s="29">
        <f t="shared" si="2"/>
        <v>0</v>
      </c>
      <c r="R24" s="29">
        <f t="shared" si="2"/>
        <v>0</v>
      </c>
      <c r="S24" s="29">
        <f t="shared" si="2"/>
        <v>0</v>
      </c>
      <c r="T24" s="29">
        <f t="shared" si="2"/>
        <v>98</v>
      </c>
    </row>
    <row r="25" spans="1:20" ht="36.75" customHeight="1" x14ac:dyDescent="0.25">
      <c r="A25" s="1">
        <v>1</v>
      </c>
      <c r="B25" s="7" t="s">
        <v>63</v>
      </c>
      <c r="C25" s="11">
        <v>6</v>
      </c>
      <c r="D25" s="11">
        <v>3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9">
        <v>0</v>
      </c>
      <c r="R25" s="9">
        <v>0</v>
      </c>
      <c r="S25" s="9">
        <v>0</v>
      </c>
      <c r="T25" s="15">
        <v>5</v>
      </c>
    </row>
    <row r="26" spans="1:20" ht="36.75" customHeight="1" x14ac:dyDescent="0.25">
      <c r="A26" s="1">
        <v>2</v>
      </c>
      <c r="B26" s="7" t="s">
        <v>64</v>
      </c>
      <c r="C26" s="11">
        <v>9</v>
      </c>
      <c r="D26" s="11">
        <v>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9">
        <v>0</v>
      </c>
      <c r="R26" s="9">
        <v>0</v>
      </c>
      <c r="S26" s="9">
        <v>0</v>
      </c>
      <c r="T26" s="15">
        <v>10</v>
      </c>
    </row>
    <row r="27" spans="1:20" ht="36.75" customHeight="1" x14ac:dyDescent="0.25">
      <c r="A27" s="1">
        <v>3</v>
      </c>
      <c r="B27" s="7" t="s">
        <v>65</v>
      </c>
      <c r="C27" s="11">
        <v>5</v>
      </c>
      <c r="D27" s="11">
        <v>5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9">
        <v>0</v>
      </c>
      <c r="R27" s="9">
        <v>0</v>
      </c>
      <c r="S27" s="9">
        <v>0</v>
      </c>
      <c r="T27" s="15">
        <v>9</v>
      </c>
    </row>
    <row r="28" spans="1:20" ht="36.75" customHeight="1" x14ac:dyDescent="0.25">
      <c r="A28" s="1">
        <v>4</v>
      </c>
      <c r="B28" s="7" t="s">
        <v>66</v>
      </c>
      <c r="C28" s="11">
        <v>3</v>
      </c>
      <c r="D28" s="11">
        <v>3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9">
        <v>0</v>
      </c>
      <c r="R28" s="9">
        <v>0</v>
      </c>
      <c r="S28" s="9">
        <v>0</v>
      </c>
      <c r="T28" s="15">
        <v>3</v>
      </c>
    </row>
    <row r="29" spans="1:20" ht="36.75" customHeight="1" x14ac:dyDescent="0.25">
      <c r="A29" s="1">
        <v>5</v>
      </c>
      <c r="B29" s="7" t="s">
        <v>67</v>
      </c>
      <c r="C29" s="11">
        <v>10</v>
      </c>
      <c r="D29" s="11">
        <v>6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2</v>
      </c>
      <c r="M29" s="11">
        <v>0</v>
      </c>
      <c r="N29" s="11">
        <v>0</v>
      </c>
      <c r="O29" s="11">
        <v>0</v>
      </c>
      <c r="P29" s="11">
        <v>0</v>
      </c>
      <c r="Q29" s="9">
        <v>0</v>
      </c>
      <c r="R29" s="9">
        <v>0</v>
      </c>
      <c r="S29" s="9">
        <v>0</v>
      </c>
      <c r="T29" s="15">
        <v>6</v>
      </c>
    </row>
    <row r="30" spans="1:20" ht="36.75" customHeight="1" x14ac:dyDescent="0.25">
      <c r="A30" s="1">
        <v>6</v>
      </c>
      <c r="B30" s="7" t="s">
        <v>68</v>
      </c>
      <c r="C30" s="11">
        <v>6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9">
        <v>0</v>
      </c>
      <c r="R30" s="9">
        <v>0</v>
      </c>
      <c r="S30" s="9">
        <v>0</v>
      </c>
      <c r="T30" s="15">
        <v>4</v>
      </c>
    </row>
    <row r="31" spans="1:20" ht="36.75" customHeight="1" x14ac:dyDescent="0.25">
      <c r="A31" s="1">
        <v>7</v>
      </c>
      <c r="B31" s="7" t="s">
        <v>69</v>
      </c>
      <c r="C31" s="11">
        <v>7</v>
      </c>
      <c r="D31" s="11">
        <v>6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9">
        <v>0</v>
      </c>
      <c r="R31" s="9">
        <v>0</v>
      </c>
      <c r="S31" s="9">
        <v>0</v>
      </c>
      <c r="T31" s="15">
        <v>12</v>
      </c>
    </row>
    <row r="32" spans="1:20" ht="36.75" customHeight="1" x14ac:dyDescent="0.25">
      <c r="A32" s="1">
        <v>8</v>
      </c>
      <c r="B32" s="7" t="s">
        <v>70</v>
      </c>
      <c r="C32" s="11">
        <v>9</v>
      </c>
      <c r="D32" s="11">
        <v>6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9">
        <v>0</v>
      </c>
      <c r="R32" s="9">
        <v>0</v>
      </c>
      <c r="S32" s="9">
        <v>0</v>
      </c>
      <c r="T32" s="15">
        <v>6</v>
      </c>
    </row>
    <row r="33" spans="1:20" ht="36.75" customHeight="1" x14ac:dyDescent="0.25">
      <c r="A33" s="1">
        <v>9</v>
      </c>
      <c r="B33" s="7" t="s">
        <v>71</v>
      </c>
      <c r="C33" s="11">
        <v>13</v>
      </c>
      <c r="D33" s="11">
        <v>9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  <c r="Q33" s="9">
        <v>0</v>
      </c>
      <c r="R33" s="9">
        <v>0</v>
      </c>
      <c r="S33" s="9">
        <v>0</v>
      </c>
      <c r="T33" s="15">
        <v>9</v>
      </c>
    </row>
    <row r="34" spans="1:20" ht="36.75" customHeight="1" x14ac:dyDescent="0.25">
      <c r="A34" s="1">
        <v>10</v>
      </c>
      <c r="B34" s="7" t="s">
        <v>72</v>
      </c>
      <c r="C34" s="11">
        <v>13</v>
      </c>
      <c r="D34" s="11">
        <v>10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  <c r="Q34" s="9">
        <v>0</v>
      </c>
      <c r="R34" s="9">
        <v>0</v>
      </c>
      <c r="S34" s="9">
        <v>0</v>
      </c>
      <c r="T34" s="15">
        <v>10</v>
      </c>
    </row>
    <row r="35" spans="1:20" ht="36.75" customHeight="1" x14ac:dyDescent="0.25">
      <c r="A35" s="1">
        <v>11</v>
      </c>
      <c r="B35" s="7" t="s">
        <v>73</v>
      </c>
      <c r="C35" s="11">
        <v>8</v>
      </c>
      <c r="D35" s="11">
        <v>5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9">
        <v>0</v>
      </c>
      <c r="R35" s="9">
        <v>0</v>
      </c>
      <c r="S35" s="9">
        <v>0</v>
      </c>
      <c r="T35" s="15">
        <v>5</v>
      </c>
    </row>
    <row r="36" spans="1:20" ht="36.75" customHeight="1" x14ac:dyDescent="0.25">
      <c r="A36" s="1">
        <v>12</v>
      </c>
      <c r="B36" s="7" t="s">
        <v>74</v>
      </c>
      <c r="C36" s="11">
        <v>6</v>
      </c>
      <c r="D36" s="11">
        <v>4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9">
        <v>0</v>
      </c>
      <c r="R36" s="9">
        <v>0</v>
      </c>
      <c r="S36" s="9">
        <v>0</v>
      </c>
      <c r="T36" s="15">
        <v>5</v>
      </c>
    </row>
    <row r="37" spans="1:20" ht="36.75" customHeight="1" x14ac:dyDescent="0.25">
      <c r="A37" s="1">
        <v>13</v>
      </c>
      <c r="B37" s="7" t="s">
        <v>75</v>
      </c>
      <c r="C37" s="11">
        <v>3</v>
      </c>
      <c r="D37" s="11">
        <v>0</v>
      </c>
      <c r="E37" s="11">
        <v>0</v>
      </c>
      <c r="F37" s="11">
        <v>1</v>
      </c>
      <c r="G37" s="11">
        <v>0</v>
      </c>
      <c r="H37" s="11">
        <v>0</v>
      </c>
      <c r="I37" s="11">
        <v>1</v>
      </c>
      <c r="J37" s="11">
        <v>0</v>
      </c>
      <c r="K37" s="11">
        <v>1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9">
        <v>0</v>
      </c>
      <c r="R37" s="9">
        <v>0</v>
      </c>
      <c r="S37" s="9">
        <v>0</v>
      </c>
      <c r="T37" s="15">
        <v>1</v>
      </c>
    </row>
    <row r="38" spans="1:20" ht="36.75" customHeight="1" x14ac:dyDescent="0.25">
      <c r="A38" s="1">
        <v>14</v>
      </c>
      <c r="B38" s="7" t="s">
        <v>76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9">
        <v>0</v>
      </c>
      <c r="R38" s="9">
        <v>0</v>
      </c>
      <c r="S38" s="9">
        <v>0</v>
      </c>
      <c r="T38" s="15">
        <v>3</v>
      </c>
    </row>
    <row r="39" spans="1:20" ht="36.75" customHeight="1" x14ac:dyDescent="0.25">
      <c r="A39" s="1">
        <v>15</v>
      </c>
      <c r="B39" s="7" t="s">
        <v>77</v>
      </c>
      <c r="C39" s="11">
        <v>8</v>
      </c>
      <c r="D39" s="11">
        <v>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  <c r="Q39" s="9">
        <v>0</v>
      </c>
      <c r="R39" s="9">
        <v>0</v>
      </c>
      <c r="S39" s="9">
        <v>0</v>
      </c>
      <c r="T39" s="15">
        <v>5</v>
      </c>
    </row>
    <row r="40" spans="1:20" ht="36.75" customHeight="1" x14ac:dyDescent="0.25">
      <c r="A40" s="1">
        <v>16</v>
      </c>
      <c r="B40" s="7" t="s">
        <v>78</v>
      </c>
      <c r="C40" s="11">
        <v>5</v>
      </c>
      <c r="D40" s="11">
        <v>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9">
        <v>0</v>
      </c>
      <c r="R40" s="9">
        <v>0</v>
      </c>
      <c r="S40" s="9">
        <v>0</v>
      </c>
      <c r="T40" s="15">
        <v>5</v>
      </c>
    </row>
    <row r="41" spans="1:20" s="30" customFormat="1" ht="36.75" customHeight="1" x14ac:dyDescent="0.25">
      <c r="A41" s="27">
        <f>+A24+1</f>
        <v>3</v>
      </c>
      <c r="B41" s="28" t="s">
        <v>6</v>
      </c>
      <c r="C41" s="29">
        <f>SUM(C42:C54)</f>
        <v>64</v>
      </c>
      <c r="D41" s="29">
        <f t="shared" ref="D41:T41" si="3">SUM(D42:D54)</f>
        <v>64</v>
      </c>
      <c r="E41" s="29">
        <f t="shared" si="3"/>
        <v>0</v>
      </c>
      <c r="F41" s="29">
        <f t="shared" si="3"/>
        <v>0</v>
      </c>
      <c r="G41" s="29">
        <f t="shared" si="3"/>
        <v>0</v>
      </c>
      <c r="H41" s="29">
        <f t="shared" si="3"/>
        <v>0</v>
      </c>
      <c r="I41" s="29">
        <f t="shared" si="3"/>
        <v>0</v>
      </c>
      <c r="J41" s="29">
        <f t="shared" si="3"/>
        <v>0</v>
      </c>
      <c r="K41" s="29">
        <f t="shared" si="3"/>
        <v>0</v>
      </c>
      <c r="L41" s="29">
        <f t="shared" si="3"/>
        <v>0</v>
      </c>
      <c r="M41" s="29">
        <f t="shared" si="3"/>
        <v>0</v>
      </c>
      <c r="N41" s="29">
        <f t="shared" si="3"/>
        <v>0</v>
      </c>
      <c r="O41" s="29">
        <f t="shared" si="3"/>
        <v>0</v>
      </c>
      <c r="P41" s="29">
        <f t="shared" si="3"/>
        <v>0</v>
      </c>
      <c r="Q41" s="29">
        <f t="shared" si="3"/>
        <v>0</v>
      </c>
      <c r="R41" s="29">
        <f t="shared" si="3"/>
        <v>0</v>
      </c>
      <c r="S41" s="29">
        <f t="shared" si="3"/>
        <v>0</v>
      </c>
      <c r="T41" s="29">
        <f t="shared" si="3"/>
        <v>72</v>
      </c>
    </row>
    <row r="42" spans="1:20" ht="36.75" customHeight="1" x14ac:dyDescent="0.25">
      <c r="A42" s="1">
        <v>1</v>
      </c>
      <c r="B42" s="7" t="s">
        <v>79</v>
      </c>
      <c r="C42" s="11">
        <v>6</v>
      </c>
      <c r="D42" s="11">
        <v>6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9"/>
      <c r="R42" s="9"/>
      <c r="S42" s="9"/>
      <c r="T42" s="15">
        <v>12</v>
      </c>
    </row>
    <row r="43" spans="1:20" ht="36.75" customHeight="1" x14ac:dyDescent="0.25">
      <c r="A43" s="1">
        <v>2</v>
      </c>
      <c r="B43" s="7" t="s">
        <v>80</v>
      </c>
      <c r="C43" s="11">
        <v>14</v>
      </c>
      <c r="D43" s="11">
        <v>14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9"/>
      <c r="R43" s="9"/>
      <c r="S43" s="9"/>
      <c r="T43" s="15">
        <v>28</v>
      </c>
    </row>
    <row r="44" spans="1:20" ht="36.75" customHeight="1" x14ac:dyDescent="0.25">
      <c r="A44" s="1">
        <v>3</v>
      </c>
      <c r="B44" s="7" t="s">
        <v>81</v>
      </c>
      <c r="C44" s="11">
        <v>0</v>
      </c>
      <c r="D44" s="11">
        <v>0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9"/>
      <c r="R44" s="9"/>
      <c r="S44" s="9"/>
      <c r="T44" s="15">
        <v>0</v>
      </c>
    </row>
    <row r="45" spans="1:20" ht="36.75" customHeight="1" x14ac:dyDescent="0.25">
      <c r="A45" s="1">
        <v>4</v>
      </c>
      <c r="B45" s="7" t="s">
        <v>82</v>
      </c>
      <c r="C45" s="11">
        <v>8</v>
      </c>
      <c r="D45" s="11">
        <v>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9"/>
      <c r="R45" s="9"/>
      <c r="S45" s="9"/>
      <c r="T45" s="15">
        <v>5</v>
      </c>
    </row>
    <row r="46" spans="1:20" ht="36.75" customHeight="1" x14ac:dyDescent="0.25">
      <c r="A46" s="1">
        <v>5</v>
      </c>
      <c r="B46" s="7" t="s">
        <v>83</v>
      </c>
      <c r="C46" s="11">
        <v>18</v>
      </c>
      <c r="D46" s="11">
        <v>18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9"/>
      <c r="R46" s="9"/>
      <c r="S46" s="9"/>
      <c r="T46" s="15">
        <v>15</v>
      </c>
    </row>
    <row r="47" spans="1:20" ht="36.75" customHeight="1" x14ac:dyDescent="0.25">
      <c r="A47" s="1">
        <v>6</v>
      </c>
      <c r="B47" s="7" t="s">
        <v>84</v>
      </c>
      <c r="C47" s="11">
        <v>0</v>
      </c>
      <c r="D47" s="11">
        <v>0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9"/>
      <c r="R47" s="9"/>
      <c r="S47" s="9"/>
      <c r="T47" s="15">
        <v>0</v>
      </c>
    </row>
    <row r="48" spans="1:20" ht="36.75" customHeight="1" x14ac:dyDescent="0.25">
      <c r="A48" s="1">
        <v>7</v>
      </c>
      <c r="B48" s="7" t="s">
        <v>85</v>
      </c>
      <c r="C48" s="11">
        <v>4</v>
      </c>
      <c r="D48" s="11">
        <v>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9"/>
      <c r="R48" s="9"/>
      <c r="S48" s="9"/>
      <c r="T48" s="15">
        <v>8</v>
      </c>
    </row>
    <row r="49" spans="1:20" ht="36.75" customHeight="1" x14ac:dyDescent="0.25">
      <c r="A49" s="1">
        <v>8</v>
      </c>
      <c r="B49" s="7" t="s">
        <v>86</v>
      </c>
      <c r="C49" s="11">
        <v>3</v>
      </c>
      <c r="D49" s="11">
        <v>3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9"/>
      <c r="R49" s="9"/>
      <c r="S49" s="9"/>
      <c r="T49" s="15">
        <v>3</v>
      </c>
    </row>
    <row r="50" spans="1:20" ht="36.75" customHeight="1" x14ac:dyDescent="0.25">
      <c r="A50" s="1">
        <v>9</v>
      </c>
      <c r="B50" s="7" t="s">
        <v>87</v>
      </c>
      <c r="C50" s="11">
        <v>0</v>
      </c>
      <c r="D50" s="11">
        <v>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9"/>
      <c r="R50" s="9"/>
      <c r="S50" s="9"/>
      <c r="T50" s="15">
        <v>0</v>
      </c>
    </row>
    <row r="51" spans="1:20" ht="36.75" customHeight="1" x14ac:dyDescent="0.25">
      <c r="A51" s="1">
        <v>10</v>
      </c>
      <c r="B51" s="7" t="s">
        <v>88</v>
      </c>
      <c r="C51" s="11">
        <v>0</v>
      </c>
      <c r="D51" s="11">
        <v>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9"/>
      <c r="R51" s="9"/>
      <c r="S51" s="9"/>
      <c r="T51" s="15">
        <v>0</v>
      </c>
    </row>
    <row r="52" spans="1:20" ht="36.75" customHeight="1" x14ac:dyDescent="0.25">
      <c r="A52" s="1">
        <v>11</v>
      </c>
      <c r="B52" s="7" t="s">
        <v>89</v>
      </c>
      <c r="C52" s="11">
        <v>0</v>
      </c>
      <c r="D52" s="11">
        <v>0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9"/>
      <c r="R52" s="9"/>
      <c r="S52" s="9"/>
      <c r="T52" s="15">
        <v>0</v>
      </c>
    </row>
    <row r="53" spans="1:20" ht="36.75" customHeight="1" x14ac:dyDescent="0.25">
      <c r="A53" s="1">
        <v>12</v>
      </c>
      <c r="B53" s="7" t="s">
        <v>90</v>
      </c>
      <c r="C53" s="11">
        <v>11</v>
      </c>
      <c r="D53" s="11">
        <v>11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9"/>
      <c r="R53" s="9"/>
      <c r="S53" s="9"/>
      <c r="T53" s="15">
        <v>1</v>
      </c>
    </row>
    <row r="54" spans="1:20" ht="36.75" customHeight="1" x14ac:dyDescent="0.25">
      <c r="A54" s="1">
        <v>13</v>
      </c>
      <c r="B54" s="7" t="s">
        <v>91</v>
      </c>
      <c r="C54" s="11">
        <v>0</v>
      </c>
      <c r="D54" s="11">
        <v>0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9"/>
      <c r="R54" s="9"/>
      <c r="S54" s="9"/>
      <c r="T54" s="15">
        <v>0</v>
      </c>
    </row>
    <row r="55" spans="1:20" s="30" customFormat="1" ht="36.75" customHeight="1" x14ac:dyDescent="0.25">
      <c r="A55" s="27">
        <f>+A41+1</f>
        <v>4</v>
      </c>
      <c r="B55" s="28" t="s">
        <v>7</v>
      </c>
      <c r="C55" s="29">
        <f>SUM(C56:C68)</f>
        <v>132</v>
      </c>
      <c r="D55" s="29">
        <f t="shared" ref="D55:T55" si="4">SUM(D56:D68)</f>
        <v>132</v>
      </c>
      <c r="E55" s="29">
        <f t="shared" si="4"/>
        <v>0</v>
      </c>
      <c r="F55" s="29">
        <f t="shared" si="4"/>
        <v>0</v>
      </c>
      <c r="G55" s="29">
        <f t="shared" si="4"/>
        <v>0</v>
      </c>
      <c r="H55" s="29">
        <f t="shared" si="4"/>
        <v>0</v>
      </c>
      <c r="I55" s="29">
        <f t="shared" si="4"/>
        <v>0</v>
      </c>
      <c r="J55" s="29">
        <f t="shared" si="4"/>
        <v>0</v>
      </c>
      <c r="K55" s="29">
        <f t="shared" si="4"/>
        <v>0</v>
      </c>
      <c r="L55" s="29">
        <f t="shared" si="4"/>
        <v>0</v>
      </c>
      <c r="M55" s="29">
        <f t="shared" si="4"/>
        <v>0</v>
      </c>
      <c r="N55" s="29">
        <f t="shared" si="4"/>
        <v>0</v>
      </c>
      <c r="O55" s="29">
        <f t="shared" si="4"/>
        <v>0</v>
      </c>
      <c r="P55" s="29">
        <f t="shared" si="4"/>
        <v>0</v>
      </c>
      <c r="Q55" s="29">
        <f t="shared" si="4"/>
        <v>0</v>
      </c>
      <c r="R55" s="29">
        <f t="shared" si="4"/>
        <v>0</v>
      </c>
      <c r="S55" s="29">
        <f t="shared" si="4"/>
        <v>0</v>
      </c>
      <c r="T55" s="29">
        <f t="shared" si="4"/>
        <v>121</v>
      </c>
    </row>
    <row r="56" spans="1:20" ht="36.75" customHeight="1" x14ac:dyDescent="0.25">
      <c r="A56" s="1">
        <v>1</v>
      </c>
      <c r="B56" s="7" t="s">
        <v>143</v>
      </c>
      <c r="C56" s="11">
        <v>19</v>
      </c>
      <c r="D56" s="11">
        <v>19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9"/>
      <c r="R56" s="9"/>
      <c r="S56" s="9"/>
      <c r="T56" s="15">
        <v>19</v>
      </c>
    </row>
    <row r="57" spans="1:20" ht="36.75" customHeight="1" x14ac:dyDescent="0.25">
      <c r="A57" s="1">
        <v>2</v>
      </c>
      <c r="B57" s="7" t="s">
        <v>144</v>
      </c>
      <c r="C57" s="11">
        <v>0</v>
      </c>
      <c r="D57" s="11">
        <v>0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9"/>
      <c r="R57" s="9"/>
      <c r="S57" s="9"/>
      <c r="T57" s="15">
        <v>0</v>
      </c>
    </row>
    <row r="58" spans="1:20" ht="36.75" customHeight="1" x14ac:dyDescent="0.25">
      <c r="A58" s="1">
        <v>3</v>
      </c>
      <c r="B58" s="7" t="s">
        <v>145</v>
      </c>
      <c r="C58" s="11">
        <v>19</v>
      </c>
      <c r="D58" s="11">
        <v>19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9"/>
      <c r="R58" s="9"/>
      <c r="S58" s="9"/>
      <c r="T58" s="15">
        <v>18</v>
      </c>
    </row>
    <row r="59" spans="1:20" ht="36.75" customHeight="1" x14ac:dyDescent="0.25">
      <c r="A59" s="1">
        <v>4</v>
      </c>
      <c r="B59" s="7" t="s">
        <v>146</v>
      </c>
      <c r="C59" s="11">
        <v>1</v>
      </c>
      <c r="D59" s="11">
        <v>1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9"/>
      <c r="R59" s="9"/>
      <c r="S59" s="9"/>
      <c r="T59" s="15">
        <v>0</v>
      </c>
    </row>
    <row r="60" spans="1:20" ht="36.75" customHeight="1" x14ac:dyDescent="0.25">
      <c r="A60" s="1">
        <v>5</v>
      </c>
      <c r="B60" s="7" t="s">
        <v>147</v>
      </c>
      <c r="C60" s="11">
        <v>0</v>
      </c>
      <c r="D60" s="11">
        <v>0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9"/>
      <c r="R60" s="9"/>
      <c r="S60" s="9"/>
      <c r="T60" s="15">
        <v>0</v>
      </c>
    </row>
    <row r="61" spans="1:20" ht="36.75" customHeight="1" x14ac:dyDescent="0.25">
      <c r="A61" s="1">
        <v>6</v>
      </c>
      <c r="B61" s="7" t="s">
        <v>148</v>
      </c>
      <c r="C61" s="11">
        <v>19</v>
      </c>
      <c r="D61" s="11">
        <v>19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9"/>
      <c r="R61" s="9"/>
      <c r="S61" s="9"/>
      <c r="T61" s="15">
        <v>19</v>
      </c>
    </row>
    <row r="62" spans="1:20" ht="36.75" customHeight="1" x14ac:dyDescent="0.25">
      <c r="A62" s="1">
        <v>7</v>
      </c>
      <c r="B62" s="7" t="s">
        <v>149</v>
      </c>
      <c r="C62" s="11">
        <v>8</v>
      </c>
      <c r="D62" s="11">
        <v>8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9"/>
      <c r="R62" s="9"/>
      <c r="S62" s="9"/>
      <c r="T62" s="15">
        <v>8</v>
      </c>
    </row>
    <row r="63" spans="1:20" ht="36.75" customHeight="1" x14ac:dyDescent="0.25">
      <c r="A63" s="1">
        <v>8</v>
      </c>
      <c r="B63" s="7" t="s">
        <v>150</v>
      </c>
      <c r="C63" s="11">
        <v>17</v>
      </c>
      <c r="D63" s="11">
        <v>17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9"/>
      <c r="R63" s="9"/>
      <c r="S63" s="9"/>
      <c r="T63" s="15">
        <v>12</v>
      </c>
    </row>
    <row r="64" spans="1:20" ht="36.75" customHeight="1" x14ac:dyDescent="0.25">
      <c r="A64" s="1">
        <v>9</v>
      </c>
      <c r="B64" s="7" t="s">
        <v>151</v>
      </c>
      <c r="C64" s="11">
        <v>0</v>
      </c>
      <c r="D64" s="11">
        <v>0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9"/>
      <c r="R64" s="9"/>
      <c r="S64" s="9"/>
      <c r="T64" s="15">
        <v>0</v>
      </c>
    </row>
    <row r="65" spans="1:20" ht="36.75" customHeight="1" x14ac:dyDescent="0.25">
      <c r="A65" s="1">
        <v>10</v>
      </c>
      <c r="B65" s="7" t="s">
        <v>152</v>
      </c>
      <c r="C65" s="11">
        <v>7</v>
      </c>
      <c r="D65" s="11">
        <v>7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9"/>
      <c r="R65" s="9"/>
      <c r="S65" s="9"/>
      <c r="T65" s="15">
        <v>3</v>
      </c>
    </row>
    <row r="66" spans="1:20" ht="36.75" customHeight="1" x14ac:dyDescent="0.25">
      <c r="A66" s="1">
        <v>11</v>
      </c>
      <c r="B66" s="7" t="s">
        <v>153</v>
      </c>
      <c r="C66" s="11">
        <v>16</v>
      </c>
      <c r="D66" s="11">
        <v>16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9"/>
      <c r="R66" s="9"/>
      <c r="S66" s="9"/>
      <c r="T66" s="15">
        <v>18</v>
      </c>
    </row>
    <row r="67" spans="1:20" ht="36.75" customHeight="1" x14ac:dyDescent="0.25">
      <c r="A67" s="1">
        <v>12</v>
      </c>
      <c r="B67" s="7" t="s">
        <v>154</v>
      </c>
      <c r="C67" s="11">
        <v>2</v>
      </c>
      <c r="D67" s="11">
        <v>2</v>
      </c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9"/>
      <c r="R67" s="9"/>
      <c r="S67" s="9"/>
      <c r="T67" s="15">
        <v>1</v>
      </c>
    </row>
    <row r="68" spans="1:20" ht="36.75" customHeight="1" x14ac:dyDescent="0.25">
      <c r="A68" s="1">
        <v>13</v>
      </c>
      <c r="B68" s="7" t="s">
        <v>155</v>
      </c>
      <c r="C68" s="11">
        <v>24</v>
      </c>
      <c r="D68" s="11">
        <v>24</v>
      </c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9"/>
      <c r="R68" s="9"/>
      <c r="S68" s="9"/>
      <c r="T68" s="15">
        <v>23</v>
      </c>
    </row>
    <row r="69" spans="1:20" s="30" customFormat="1" ht="36.75" customHeight="1" x14ac:dyDescent="0.25">
      <c r="A69" s="27">
        <f>+A55+1</f>
        <v>5</v>
      </c>
      <c r="B69" s="28" t="s">
        <v>8</v>
      </c>
      <c r="C69" s="29">
        <f>SUM(C70:C85)</f>
        <v>20</v>
      </c>
      <c r="D69" s="29">
        <f t="shared" ref="D69:T69" si="5">SUM(D70:D85)</f>
        <v>19</v>
      </c>
      <c r="E69" s="29">
        <f t="shared" si="5"/>
        <v>0</v>
      </c>
      <c r="F69" s="29">
        <f t="shared" si="5"/>
        <v>0</v>
      </c>
      <c r="G69" s="29">
        <f t="shared" si="5"/>
        <v>0</v>
      </c>
      <c r="H69" s="29">
        <f t="shared" si="5"/>
        <v>0</v>
      </c>
      <c r="I69" s="29">
        <f t="shared" si="5"/>
        <v>0</v>
      </c>
      <c r="J69" s="29">
        <f t="shared" si="5"/>
        <v>0</v>
      </c>
      <c r="K69" s="29">
        <f t="shared" si="5"/>
        <v>0</v>
      </c>
      <c r="L69" s="29">
        <f t="shared" si="5"/>
        <v>1</v>
      </c>
      <c r="M69" s="29">
        <f t="shared" si="5"/>
        <v>0</v>
      </c>
      <c r="N69" s="29">
        <f t="shared" si="5"/>
        <v>0</v>
      </c>
      <c r="O69" s="29">
        <f t="shared" si="5"/>
        <v>0</v>
      </c>
      <c r="P69" s="29">
        <f t="shared" si="5"/>
        <v>0</v>
      </c>
      <c r="Q69" s="29">
        <f t="shared" si="5"/>
        <v>0</v>
      </c>
      <c r="R69" s="29">
        <f t="shared" si="5"/>
        <v>0</v>
      </c>
      <c r="S69" s="29">
        <f t="shared" si="5"/>
        <v>0</v>
      </c>
      <c r="T69" s="29">
        <f t="shared" si="5"/>
        <v>25</v>
      </c>
    </row>
    <row r="70" spans="1:20" ht="36.75" customHeight="1" x14ac:dyDescent="0.25">
      <c r="A70" s="1">
        <v>1</v>
      </c>
      <c r="B70" s="7" t="s">
        <v>156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9">
        <v>0</v>
      </c>
      <c r="R70" s="9">
        <v>0</v>
      </c>
      <c r="S70" s="9">
        <v>0</v>
      </c>
      <c r="T70" s="15">
        <v>0</v>
      </c>
    </row>
    <row r="71" spans="1:20" ht="36.75" customHeight="1" x14ac:dyDescent="0.25">
      <c r="A71" s="1">
        <v>2</v>
      </c>
      <c r="B71" s="7" t="s">
        <v>157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9">
        <v>0</v>
      </c>
      <c r="R71" s="9">
        <v>0</v>
      </c>
      <c r="S71" s="9">
        <v>0</v>
      </c>
      <c r="T71" s="15">
        <v>0</v>
      </c>
    </row>
    <row r="72" spans="1:20" ht="36.75" customHeight="1" x14ac:dyDescent="0.25">
      <c r="A72" s="1">
        <v>3</v>
      </c>
      <c r="B72" s="7" t="s">
        <v>158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9">
        <v>0</v>
      </c>
      <c r="R72" s="9">
        <v>0</v>
      </c>
      <c r="S72" s="9">
        <v>0</v>
      </c>
      <c r="T72" s="15">
        <v>0</v>
      </c>
    </row>
    <row r="73" spans="1:20" ht="36.75" customHeight="1" x14ac:dyDescent="0.25">
      <c r="A73" s="1">
        <v>4</v>
      </c>
      <c r="B73" s="7" t="s">
        <v>159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9">
        <v>0</v>
      </c>
      <c r="R73" s="9">
        <v>0</v>
      </c>
      <c r="S73" s="9">
        <v>0</v>
      </c>
      <c r="T73" s="15">
        <v>0</v>
      </c>
    </row>
    <row r="74" spans="1:20" ht="36.75" customHeight="1" x14ac:dyDescent="0.25">
      <c r="A74" s="1">
        <v>5</v>
      </c>
      <c r="B74" s="7" t="s">
        <v>160</v>
      </c>
      <c r="C74" s="11">
        <v>4</v>
      </c>
      <c r="D74" s="11">
        <v>3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  <c r="Q74" s="9">
        <v>0</v>
      </c>
      <c r="R74" s="9">
        <v>0</v>
      </c>
      <c r="S74" s="9">
        <v>0</v>
      </c>
      <c r="T74" s="15">
        <v>4</v>
      </c>
    </row>
    <row r="75" spans="1:20" ht="36.75" customHeight="1" x14ac:dyDescent="0.25">
      <c r="A75" s="1">
        <v>6</v>
      </c>
      <c r="B75" s="7" t="s">
        <v>161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9">
        <v>0</v>
      </c>
      <c r="R75" s="9">
        <v>0</v>
      </c>
      <c r="S75" s="9">
        <v>0</v>
      </c>
      <c r="T75" s="15">
        <v>0</v>
      </c>
    </row>
    <row r="76" spans="1:20" ht="36.75" customHeight="1" x14ac:dyDescent="0.25">
      <c r="A76" s="1">
        <v>7</v>
      </c>
      <c r="B76" s="7" t="s">
        <v>162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9">
        <v>0</v>
      </c>
      <c r="R76" s="9">
        <v>0</v>
      </c>
      <c r="S76" s="9">
        <v>0</v>
      </c>
      <c r="T76" s="15">
        <v>0</v>
      </c>
    </row>
    <row r="77" spans="1:20" ht="36.75" customHeight="1" x14ac:dyDescent="0.25">
      <c r="A77" s="1">
        <v>8</v>
      </c>
      <c r="B77" s="7" t="s">
        <v>163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9">
        <v>0</v>
      </c>
      <c r="R77" s="9">
        <v>0</v>
      </c>
      <c r="S77" s="9">
        <v>0</v>
      </c>
      <c r="T77" s="15">
        <v>0</v>
      </c>
    </row>
    <row r="78" spans="1:20" ht="36.75" customHeight="1" x14ac:dyDescent="0.25">
      <c r="A78" s="1">
        <v>9</v>
      </c>
      <c r="B78" s="7" t="s">
        <v>164</v>
      </c>
      <c r="C78" s="11">
        <v>2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9">
        <v>0</v>
      </c>
      <c r="R78" s="9">
        <v>0</v>
      </c>
      <c r="S78" s="9">
        <v>0</v>
      </c>
      <c r="T78" s="15">
        <v>2</v>
      </c>
    </row>
    <row r="79" spans="1:20" ht="36.75" customHeight="1" x14ac:dyDescent="0.25">
      <c r="A79" s="1">
        <v>10</v>
      </c>
      <c r="B79" s="7" t="s">
        <v>165</v>
      </c>
      <c r="C79" s="11">
        <v>7</v>
      </c>
      <c r="D79" s="11">
        <v>7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9">
        <v>0</v>
      </c>
      <c r="R79" s="9">
        <v>0</v>
      </c>
      <c r="S79" s="9">
        <v>0</v>
      </c>
      <c r="T79" s="15">
        <v>7</v>
      </c>
    </row>
    <row r="80" spans="1:20" ht="36.75" customHeight="1" x14ac:dyDescent="0.25">
      <c r="A80" s="1">
        <v>11</v>
      </c>
      <c r="B80" s="7" t="s">
        <v>166</v>
      </c>
      <c r="C80" s="11">
        <v>2</v>
      </c>
      <c r="D80" s="11">
        <v>2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9">
        <v>0</v>
      </c>
      <c r="R80" s="9">
        <v>0</v>
      </c>
      <c r="S80" s="9">
        <v>0</v>
      </c>
      <c r="T80" s="15">
        <v>0</v>
      </c>
    </row>
    <row r="81" spans="1:20" ht="36.75" customHeight="1" x14ac:dyDescent="0.25">
      <c r="A81" s="1">
        <v>12</v>
      </c>
      <c r="B81" s="7" t="s">
        <v>167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9">
        <v>0</v>
      </c>
      <c r="R81" s="9">
        <v>0</v>
      </c>
      <c r="S81" s="9">
        <v>0</v>
      </c>
      <c r="T81" s="15">
        <v>0</v>
      </c>
    </row>
    <row r="82" spans="1:20" ht="36.75" customHeight="1" x14ac:dyDescent="0.25">
      <c r="A82" s="1">
        <v>13</v>
      </c>
      <c r="B82" s="7" t="s">
        <v>168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9">
        <v>0</v>
      </c>
      <c r="R82" s="9">
        <v>0</v>
      </c>
      <c r="S82" s="9">
        <v>0</v>
      </c>
      <c r="T82" s="15">
        <v>0</v>
      </c>
    </row>
    <row r="83" spans="1:20" ht="36.75" customHeight="1" x14ac:dyDescent="0.25">
      <c r="A83" s="1">
        <v>14</v>
      </c>
      <c r="B83" s="7" t="s">
        <v>169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9">
        <v>0</v>
      </c>
      <c r="R83" s="9">
        <v>0</v>
      </c>
      <c r="S83" s="9">
        <v>0</v>
      </c>
      <c r="T83" s="15">
        <v>0</v>
      </c>
    </row>
    <row r="84" spans="1:20" ht="36.75" customHeight="1" x14ac:dyDescent="0.25">
      <c r="A84" s="1">
        <v>15</v>
      </c>
      <c r="B84" s="7" t="s">
        <v>170</v>
      </c>
      <c r="C84" s="11">
        <v>3</v>
      </c>
      <c r="D84" s="11">
        <v>3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9">
        <v>0</v>
      </c>
      <c r="R84" s="9">
        <v>0</v>
      </c>
      <c r="S84" s="9">
        <v>0</v>
      </c>
      <c r="T84" s="15">
        <v>6</v>
      </c>
    </row>
    <row r="85" spans="1:20" ht="36.75" customHeight="1" x14ac:dyDescent="0.25">
      <c r="A85" s="1">
        <v>16</v>
      </c>
      <c r="B85" s="7" t="s">
        <v>171</v>
      </c>
      <c r="C85" s="11">
        <v>2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9">
        <v>0</v>
      </c>
      <c r="R85" s="9">
        <v>0</v>
      </c>
      <c r="S85" s="9">
        <v>0</v>
      </c>
      <c r="T85" s="15">
        <v>6</v>
      </c>
    </row>
    <row r="86" spans="1:20" s="30" customFormat="1" ht="36.75" customHeight="1" x14ac:dyDescent="0.25">
      <c r="A86" s="27">
        <f>+A69+1</f>
        <v>6</v>
      </c>
      <c r="B86" s="28" t="s">
        <v>9</v>
      </c>
      <c r="C86" s="29">
        <f>SUM(C87:C97)</f>
        <v>116</v>
      </c>
      <c r="D86" s="29">
        <f t="shared" ref="D86:T86" si="6">SUM(D87:D97)</f>
        <v>108</v>
      </c>
      <c r="E86" s="29">
        <f t="shared" si="6"/>
        <v>3</v>
      </c>
      <c r="F86" s="29">
        <f t="shared" si="6"/>
        <v>1</v>
      </c>
      <c r="G86" s="29">
        <f t="shared" si="6"/>
        <v>0</v>
      </c>
      <c r="H86" s="29">
        <f t="shared" si="6"/>
        <v>0</v>
      </c>
      <c r="I86" s="29">
        <f t="shared" si="6"/>
        <v>3</v>
      </c>
      <c r="J86" s="29">
        <f t="shared" si="6"/>
        <v>0</v>
      </c>
      <c r="K86" s="29">
        <f t="shared" si="6"/>
        <v>0</v>
      </c>
      <c r="L86" s="29">
        <f t="shared" si="6"/>
        <v>0</v>
      </c>
      <c r="M86" s="29">
        <f t="shared" si="6"/>
        <v>0</v>
      </c>
      <c r="N86" s="29">
        <f t="shared" si="6"/>
        <v>1</v>
      </c>
      <c r="O86" s="29">
        <f t="shared" si="6"/>
        <v>0</v>
      </c>
      <c r="P86" s="29">
        <f t="shared" si="6"/>
        <v>0</v>
      </c>
      <c r="Q86" s="29">
        <f t="shared" si="6"/>
        <v>0</v>
      </c>
      <c r="R86" s="29">
        <f t="shared" si="6"/>
        <v>0</v>
      </c>
      <c r="S86" s="29">
        <f t="shared" si="6"/>
        <v>0</v>
      </c>
      <c r="T86" s="29">
        <f t="shared" si="6"/>
        <v>235</v>
      </c>
    </row>
    <row r="87" spans="1:20" s="31" customFormat="1" ht="36.75" customHeight="1" x14ac:dyDescent="0.25">
      <c r="A87" s="1">
        <v>1</v>
      </c>
      <c r="B87" s="7" t="s">
        <v>172</v>
      </c>
      <c r="C87" s="11">
        <v>5</v>
      </c>
      <c r="D87" s="11">
        <v>5</v>
      </c>
      <c r="E87" s="11">
        <v>0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9"/>
      <c r="R87" s="9"/>
      <c r="S87" s="9"/>
      <c r="T87" s="15">
        <v>10</v>
      </c>
    </row>
    <row r="88" spans="1:20" s="31" customFormat="1" ht="36.75" customHeight="1" x14ac:dyDescent="0.25">
      <c r="A88" s="1">
        <v>2</v>
      </c>
      <c r="B88" s="7" t="s">
        <v>173</v>
      </c>
      <c r="C88" s="11">
        <v>9</v>
      </c>
      <c r="D88" s="11">
        <v>9</v>
      </c>
      <c r="E88" s="11">
        <v>0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9"/>
      <c r="R88" s="9"/>
      <c r="S88" s="9"/>
      <c r="T88" s="15">
        <v>9</v>
      </c>
    </row>
    <row r="89" spans="1:20" s="31" customFormat="1" ht="36.75" customHeight="1" x14ac:dyDescent="0.25">
      <c r="A89" s="1">
        <v>3</v>
      </c>
      <c r="B89" s="7" t="s">
        <v>174</v>
      </c>
      <c r="C89" s="11">
        <v>16</v>
      </c>
      <c r="D89" s="11">
        <v>15</v>
      </c>
      <c r="E89" s="11">
        <v>0</v>
      </c>
      <c r="F89" s="11"/>
      <c r="G89" s="11"/>
      <c r="H89" s="11"/>
      <c r="I89" s="11">
        <v>1</v>
      </c>
      <c r="J89" s="11"/>
      <c r="K89" s="11"/>
      <c r="L89" s="11"/>
      <c r="M89" s="11"/>
      <c r="N89" s="11"/>
      <c r="O89" s="11"/>
      <c r="P89" s="11"/>
      <c r="Q89" s="9"/>
      <c r="R89" s="9"/>
      <c r="S89" s="9"/>
      <c r="T89" s="15">
        <v>41</v>
      </c>
    </row>
    <row r="90" spans="1:20" s="31" customFormat="1" ht="36.75" customHeight="1" x14ac:dyDescent="0.25">
      <c r="A90" s="1">
        <v>4</v>
      </c>
      <c r="B90" s="7" t="s">
        <v>175</v>
      </c>
      <c r="C90" s="11">
        <v>3</v>
      </c>
      <c r="D90" s="11">
        <v>3</v>
      </c>
      <c r="E90" s="11">
        <v>0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9"/>
      <c r="R90" s="9"/>
      <c r="S90" s="9"/>
      <c r="T90" s="15">
        <v>10</v>
      </c>
    </row>
    <row r="91" spans="1:20" s="31" customFormat="1" ht="36.75" customHeight="1" x14ac:dyDescent="0.25">
      <c r="A91" s="1">
        <v>5</v>
      </c>
      <c r="B91" s="7" t="s">
        <v>176</v>
      </c>
      <c r="C91" s="11">
        <v>19</v>
      </c>
      <c r="D91" s="11">
        <v>17</v>
      </c>
      <c r="E91" s="11">
        <v>1</v>
      </c>
      <c r="F91" s="11">
        <v>1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9"/>
      <c r="R91" s="9"/>
      <c r="S91" s="9"/>
      <c r="T91" s="15">
        <v>19</v>
      </c>
    </row>
    <row r="92" spans="1:20" s="31" customFormat="1" ht="36.75" customHeight="1" x14ac:dyDescent="0.25">
      <c r="A92" s="1">
        <v>6</v>
      </c>
      <c r="B92" s="7" t="s">
        <v>177</v>
      </c>
      <c r="C92" s="11">
        <v>6</v>
      </c>
      <c r="D92" s="11">
        <v>6</v>
      </c>
      <c r="E92" s="11">
        <v>0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9"/>
      <c r="R92" s="9"/>
      <c r="S92" s="9"/>
      <c r="T92" s="15">
        <v>19</v>
      </c>
    </row>
    <row r="93" spans="1:20" s="31" customFormat="1" ht="36.75" customHeight="1" x14ac:dyDescent="0.25">
      <c r="A93" s="1">
        <v>7</v>
      </c>
      <c r="B93" s="7" t="s">
        <v>178</v>
      </c>
      <c r="C93" s="11">
        <v>16</v>
      </c>
      <c r="D93" s="11">
        <v>13</v>
      </c>
      <c r="E93" s="11">
        <v>2</v>
      </c>
      <c r="F93" s="11"/>
      <c r="G93" s="11"/>
      <c r="H93" s="11"/>
      <c r="I93" s="11"/>
      <c r="J93" s="11"/>
      <c r="K93" s="11"/>
      <c r="L93" s="11"/>
      <c r="M93" s="11"/>
      <c r="N93" s="11">
        <v>1</v>
      </c>
      <c r="O93" s="11"/>
      <c r="P93" s="11"/>
      <c r="Q93" s="9"/>
      <c r="R93" s="9"/>
      <c r="S93" s="9"/>
      <c r="T93" s="15">
        <v>28</v>
      </c>
    </row>
    <row r="94" spans="1:20" s="31" customFormat="1" ht="36.75" customHeight="1" x14ac:dyDescent="0.25">
      <c r="A94" s="1">
        <v>8</v>
      </c>
      <c r="B94" s="7" t="s">
        <v>179</v>
      </c>
      <c r="C94" s="11">
        <v>10</v>
      </c>
      <c r="D94" s="11">
        <v>10</v>
      </c>
      <c r="E94" s="11">
        <v>0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9"/>
      <c r="R94" s="9"/>
      <c r="S94" s="9"/>
      <c r="T94" s="15">
        <v>13</v>
      </c>
    </row>
    <row r="95" spans="1:20" s="31" customFormat="1" ht="36.75" customHeight="1" x14ac:dyDescent="0.25">
      <c r="A95" s="1">
        <v>9</v>
      </c>
      <c r="B95" s="7" t="s">
        <v>180</v>
      </c>
      <c r="C95" s="11">
        <v>18</v>
      </c>
      <c r="D95" s="11">
        <v>18</v>
      </c>
      <c r="E95" s="11">
        <v>0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9"/>
      <c r="R95" s="9"/>
      <c r="S95" s="9"/>
      <c r="T95" s="15">
        <v>45</v>
      </c>
    </row>
    <row r="96" spans="1:20" s="31" customFormat="1" ht="36.75" customHeight="1" x14ac:dyDescent="0.25">
      <c r="A96" s="1">
        <v>10</v>
      </c>
      <c r="B96" s="7" t="s">
        <v>181</v>
      </c>
      <c r="C96" s="11">
        <v>14</v>
      </c>
      <c r="D96" s="11">
        <v>12</v>
      </c>
      <c r="E96" s="11">
        <v>0</v>
      </c>
      <c r="F96" s="11"/>
      <c r="G96" s="11"/>
      <c r="H96" s="11"/>
      <c r="I96" s="11">
        <v>2</v>
      </c>
      <c r="J96" s="11"/>
      <c r="K96" s="11"/>
      <c r="L96" s="11"/>
      <c r="M96" s="11"/>
      <c r="N96" s="11"/>
      <c r="O96" s="11"/>
      <c r="P96" s="11"/>
      <c r="Q96" s="9"/>
      <c r="R96" s="9"/>
      <c r="S96" s="9"/>
      <c r="T96" s="15">
        <v>41</v>
      </c>
    </row>
    <row r="97" spans="1:20" s="31" customFormat="1" ht="36.75" customHeight="1" x14ac:dyDescent="0.25">
      <c r="A97" s="1">
        <v>11</v>
      </c>
      <c r="B97" s="7" t="s">
        <v>182</v>
      </c>
      <c r="C97" s="11">
        <v>0</v>
      </c>
      <c r="D97" s="11">
        <v>0</v>
      </c>
      <c r="E97" s="11">
        <v>0</v>
      </c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9"/>
      <c r="R97" s="9"/>
      <c r="S97" s="9"/>
      <c r="T97" s="15">
        <v>0</v>
      </c>
    </row>
    <row r="98" spans="1:20" s="30" customFormat="1" ht="36.75" customHeight="1" x14ac:dyDescent="0.25">
      <c r="A98" s="27">
        <f>+A86+1</f>
        <v>7</v>
      </c>
      <c r="B98" s="28" t="s">
        <v>10</v>
      </c>
      <c r="C98" s="29">
        <f>SUM(C99:C112)</f>
        <v>2</v>
      </c>
      <c r="D98" s="29">
        <f t="shared" ref="D98:T98" si="7">SUM(D99:D112)</f>
        <v>1</v>
      </c>
      <c r="E98" s="29">
        <f t="shared" si="7"/>
        <v>0</v>
      </c>
      <c r="F98" s="29">
        <f t="shared" si="7"/>
        <v>0</v>
      </c>
      <c r="G98" s="29">
        <f t="shared" si="7"/>
        <v>0</v>
      </c>
      <c r="H98" s="29">
        <f t="shared" si="7"/>
        <v>0</v>
      </c>
      <c r="I98" s="29">
        <f t="shared" si="7"/>
        <v>1</v>
      </c>
      <c r="J98" s="29">
        <f t="shared" si="7"/>
        <v>0</v>
      </c>
      <c r="K98" s="29">
        <f t="shared" si="7"/>
        <v>0</v>
      </c>
      <c r="L98" s="29">
        <f t="shared" si="7"/>
        <v>0</v>
      </c>
      <c r="M98" s="29">
        <f t="shared" si="7"/>
        <v>0</v>
      </c>
      <c r="N98" s="29">
        <f t="shared" si="7"/>
        <v>0</v>
      </c>
      <c r="O98" s="29">
        <f t="shared" si="7"/>
        <v>0</v>
      </c>
      <c r="P98" s="29">
        <f t="shared" si="7"/>
        <v>0</v>
      </c>
      <c r="Q98" s="29">
        <f t="shared" si="7"/>
        <v>0</v>
      </c>
      <c r="R98" s="29">
        <f t="shared" si="7"/>
        <v>0</v>
      </c>
      <c r="S98" s="29">
        <f t="shared" si="7"/>
        <v>0</v>
      </c>
      <c r="T98" s="29">
        <f t="shared" si="7"/>
        <v>3</v>
      </c>
    </row>
    <row r="99" spans="1:20" ht="40.5" customHeight="1" x14ac:dyDescent="0.25">
      <c r="A99" s="1">
        <v>1</v>
      </c>
      <c r="B99" s="7" t="s">
        <v>183</v>
      </c>
      <c r="C99" s="11">
        <v>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9"/>
      <c r="R99" s="9"/>
      <c r="S99" s="9"/>
      <c r="T99" s="15"/>
    </row>
    <row r="100" spans="1:20" ht="34.5" customHeight="1" x14ac:dyDescent="0.25">
      <c r="A100" s="1">
        <v>2</v>
      </c>
      <c r="B100" s="7" t="s">
        <v>184</v>
      </c>
      <c r="C100" s="11">
        <v>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9"/>
      <c r="R100" s="9"/>
      <c r="S100" s="9"/>
      <c r="T100" s="15"/>
    </row>
    <row r="101" spans="1:20" ht="24" customHeight="1" x14ac:dyDescent="0.25">
      <c r="A101" s="1">
        <v>3</v>
      </c>
      <c r="B101" s="7" t="s">
        <v>185</v>
      </c>
      <c r="C101" s="11">
        <v>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9"/>
      <c r="R101" s="9"/>
      <c r="S101" s="9"/>
      <c r="T101" s="15"/>
    </row>
    <row r="102" spans="1:20" ht="24" customHeight="1" x14ac:dyDescent="0.25">
      <c r="A102" s="1">
        <v>4</v>
      </c>
      <c r="B102" s="7" t="s">
        <v>186</v>
      </c>
      <c r="C102" s="11">
        <v>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9"/>
      <c r="R102" s="9"/>
      <c r="S102" s="9"/>
      <c r="T102" s="15"/>
    </row>
    <row r="103" spans="1:20" ht="24" customHeight="1" x14ac:dyDescent="0.25">
      <c r="A103" s="1">
        <v>5</v>
      </c>
      <c r="B103" s="7" t="s">
        <v>187</v>
      </c>
      <c r="C103" s="11">
        <v>0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9"/>
      <c r="R103" s="9"/>
      <c r="S103" s="9"/>
      <c r="T103" s="15"/>
    </row>
    <row r="104" spans="1:20" ht="24" customHeight="1" x14ac:dyDescent="0.25">
      <c r="A104" s="1">
        <v>6</v>
      </c>
      <c r="B104" s="7" t="s">
        <v>188</v>
      </c>
      <c r="C104" s="11">
        <v>0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9"/>
      <c r="R104" s="9"/>
      <c r="S104" s="9"/>
      <c r="T104" s="15"/>
    </row>
    <row r="105" spans="1:20" ht="24" customHeight="1" x14ac:dyDescent="0.25">
      <c r="A105" s="1">
        <v>7</v>
      </c>
      <c r="B105" s="7" t="s">
        <v>189</v>
      </c>
      <c r="C105" s="11">
        <v>1</v>
      </c>
      <c r="D105" s="11"/>
      <c r="E105" s="11"/>
      <c r="F105" s="11"/>
      <c r="G105" s="11"/>
      <c r="H105" s="11"/>
      <c r="I105" s="11">
        <v>1</v>
      </c>
      <c r="J105" s="11"/>
      <c r="K105" s="11"/>
      <c r="L105" s="11"/>
      <c r="M105" s="11"/>
      <c r="N105" s="11"/>
      <c r="O105" s="11"/>
      <c r="P105" s="11"/>
      <c r="Q105" s="9"/>
      <c r="R105" s="9"/>
      <c r="S105" s="9"/>
      <c r="T105" s="15"/>
    </row>
    <row r="106" spans="1:20" ht="24" customHeight="1" x14ac:dyDescent="0.25">
      <c r="A106" s="1">
        <v>8</v>
      </c>
      <c r="B106" s="7" t="s">
        <v>190</v>
      </c>
      <c r="C106" s="11">
        <v>0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9"/>
      <c r="R106" s="9"/>
      <c r="S106" s="9"/>
      <c r="T106" s="15"/>
    </row>
    <row r="107" spans="1:20" ht="24" customHeight="1" x14ac:dyDescent="0.25">
      <c r="A107" s="1">
        <v>9</v>
      </c>
      <c r="B107" s="7" t="s">
        <v>191</v>
      </c>
      <c r="C107" s="11">
        <v>0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9"/>
      <c r="R107" s="9"/>
      <c r="S107" s="9"/>
      <c r="T107" s="15"/>
    </row>
    <row r="108" spans="1:20" ht="24" customHeight="1" x14ac:dyDescent="0.25">
      <c r="A108" s="1">
        <v>10</v>
      </c>
      <c r="B108" s="7" t="s">
        <v>192</v>
      </c>
      <c r="C108" s="11">
        <v>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9"/>
      <c r="R108" s="9"/>
      <c r="S108" s="9"/>
      <c r="T108" s="15"/>
    </row>
    <row r="109" spans="1:20" ht="24" customHeight="1" x14ac:dyDescent="0.25">
      <c r="A109" s="1">
        <v>11</v>
      </c>
      <c r="B109" s="7" t="s">
        <v>193</v>
      </c>
      <c r="C109" s="11">
        <v>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9"/>
      <c r="R109" s="9"/>
      <c r="S109" s="9"/>
      <c r="T109" s="15"/>
    </row>
    <row r="110" spans="1:20" ht="24" customHeight="1" x14ac:dyDescent="0.25">
      <c r="A110" s="1">
        <v>12</v>
      </c>
      <c r="B110" s="7" t="s">
        <v>194</v>
      </c>
      <c r="C110" s="11">
        <v>0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9"/>
      <c r="R110" s="9"/>
      <c r="S110" s="9"/>
      <c r="T110" s="15"/>
    </row>
    <row r="111" spans="1:20" ht="24" customHeight="1" x14ac:dyDescent="0.25">
      <c r="A111" s="1">
        <v>13</v>
      </c>
      <c r="B111" s="7" t="s">
        <v>195</v>
      </c>
      <c r="C111" s="11">
        <v>0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9"/>
      <c r="R111" s="9"/>
      <c r="S111" s="9"/>
      <c r="T111" s="15"/>
    </row>
    <row r="112" spans="1:20" ht="24" customHeight="1" x14ac:dyDescent="0.25">
      <c r="A112" s="1">
        <v>14</v>
      </c>
      <c r="B112" s="7" t="s">
        <v>196</v>
      </c>
      <c r="C112" s="11">
        <v>1</v>
      </c>
      <c r="D112" s="11">
        <v>1</v>
      </c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9"/>
      <c r="R112" s="9"/>
      <c r="S112" s="9"/>
      <c r="T112" s="15">
        <v>3</v>
      </c>
    </row>
    <row r="113" spans="1:20" s="30" customFormat="1" ht="36.75" customHeight="1" x14ac:dyDescent="0.25">
      <c r="A113" s="27">
        <f>+A98+1</f>
        <v>8</v>
      </c>
      <c r="B113" s="28" t="s">
        <v>11</v>
      </c>
      <c r="C113" s="29">
        <f>SUM(C114:C129)</f>
        <v>44</v>
      </c>
      <c r="D113" s="29">
        <f t="shared" ref="D113:T113" si="8">SUM(D114:D129)</f>
        <v>44</v>
      </c>
      <c r="E113" s="29">
        <f t="shared" si="8"/>
        <v>0</v>
      </c>
      <c r="F113" s="29">
        <f t="shared" si="8"/>
        <v>0</v>
      </c>
      <c r="G113" s="29">
        <f t="shared" si="8"/>
        <v>0</v>
      </c>
      <c r="H113" s="29">
        <f t="shared" si="8"/>
        <v>0</v>
      </c>
      <c r="I113" s="29">
        <f t="shared" si="8"/>
        <v>0</v>
      </c>
      <c r="J113" s="29">
        <f t="shared" si="8"/>
        <v>0</v>
      </c>
      <c r="K113" s="29">
        <f t="shared" si="8"/>
        <v>0</v>
      </c>
      <c r="L113" s="29">
        <f t="shared" si="8"/>
        <v>0</v>
      </c>
      <c r="M113" s="29">
        <f t="shared" si="8"/>
        <v>0</v>
      </c>
      <c r="N113" s="29">
        <f t="shared" si="8"/>
        <v>0</v>
      </c>
      <c r="O113" s="29">
        <f t="shared" si="8"/>
        <v>0</v>
      </c>
      <c r="P113" s="29">
        <f t="shared" si="8"/>
        <v>0</v>
      </c>
      <c r="Q113" s="29">
        <f t="shared" si="8"/>
        <v>0</v>
      </c>
      <c r="R113" s="29">
        <f t="shared" si="8"/>
        <v>0</v>
      </c>
      <c r="S113" s="29">
        <f t="shared" si="8"/>
        <v>0</v>
      </c>
      <c r="T113" s="29">
        <f t="shared" si="8"/>
        <v>73</v>
      </c>
    </row>
    <row r="114" spans="1:20" ht="36.75" customHeight="1" x14ac:dyDescent="0.25">
      <c r="A114" s="1">
        <v>1</v>
      </c>
      <c r="B114" s="7" t="s">
        <v>197</v>
      </c>
      <c r="C114" s="11">
        <v>1</v>
      </c>
      <c r="D114" s="11">
        <v>1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9"/>
      <c r="R114" s="9"/>
      <c r="S114" s="9"/>
      <c r="T114" s="15">
        <v>2</v>
      </c>
    </row>
    <row r="115" spans="1:20" ht="36.75" customHeight="1" x14ac:dyDescent="0.25">
      <c r="A115" s="1">
        <v>2</v>
      </c>
      <c r="B115" s="7" t="s">
        <v>198</v>
      </c>
      <c r="C115" s="11">
        <v>3</v>
      </c>
      <c r="D115" s="11">
        <v>3</v>
      </c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9"/>
      <c r="R115" s="9"/>
      <c r="S115" s="9"/>
      <c r="T115" s="15">
        <v>4</v>
      </c>
    </row>
    <row r="116" spans="1:20" ht="36.75" customHeight="1" x14ac:dyDescent="0.25">
      <c r="A116" s="1">
        <v>3</v>
      </c>
      <c r="B116" s="7" t="s">
        <v>199</v>
      </c>
      <c r="C116" s="11">
        <v>4</v>
      </c>
      <c r="D116" s="11">
        <v>4</v>
      </c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9"/>
      <c r="R116" s="9"/>
      <c r="S116" s="9"/>
      <c r="T116" s="15">
        <v>3</v>
      </c>
    </row>
    <row r="117" spans="1:20" ht="36.75" customHeight="1" x14ac:dyDescent="0.25">
      <c r="A117" s="1">
        <v>4</v>
      </c>
      <c r="B117" s="7" t="s">
        <v>200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9"/>
      <c r="R117" s="9"/>
      <c r="S117" s="9"/>
      <c r="T117" s="15"/>
    </row>
    <row r="118" spans="1:20" ht="36.75" customHeight="1" x14ac:dyDescent="0.25">
      <c r="A118" s="1">
        <v>5</v>
      </c>
      <c r="B118" s="7" t="s">
        <v>201</v>
      </c>
      <c r="C118" s="11">
        <v>7</v>
      </c>
      <c r="D118" s="11">
        <v>7</v>
      </c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9"/>
      <c r="R118" s="9"/>
      <c r="S118" s="9"/>
      <c r="T118" s="15">
        <v>8</v>
      </c>
    </row>
    <row r="119" spans="1:20" ht="36.75" customHeight="1" x14ac:dyDescent="0.25">
      <c r="A119" s="1">
        <v>6</v>
      </c>
      <c r="B119" s="7" t="s">
        <v>202</v>
      </c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9"/>
      <c r="R119" s="9"/>
      <c r="S119" s="9"/>
      <c r="T119" s="15"/>
    </row>
    <row r="120" spans="1:20" ht="36.75" customHeight="1" x14ac:dyDescent="0.25">
      <c r="A120" s="1">
        <v>7</v>
      </c>
      <c r="B120" s="7" t="s">
        <v>203</v>
      </c>
      <c r="C120" s="11">
        <v>4</v>
      </c>
      <c r="D120" s="11">
        <v>4</v>
      </c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9"/>
      <c r="R120" s="9"/>
      <c r="S120" s="9"/>
      <c r="T120" s="15">
        <v>4</v>
      </c>
    </row>
    <row r="121" spans="1:20" ht="36.75" customHeight="1" x14ac:dyDescent="0.25">
      <c r="A121" s="1">
        <v>8</v>
      </c>
      <c r="B121" s="7" t="s">
        <v>204</v>
      </c>
      <c r="C121" s="11">
        <v>1</v>
      </c>
      <c r="D121" s="11">
        <v>1</v>
      </c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9"/>
      <c r="R121" s="9"/>
      <c r="S121" s="9"/>
      <c r="T121" s="15">
        <v>2</v>
      </c>
    </row>
    <row r="122" spans="1:20" ht="36.75" customHeight="1" x14ac:dyDescent="0.25">
      <c r="A122" s="1">
        <v>9</v>
      </c>
      <c r="B122" s="7" t="s">
        <v>205</v>
      </c>
      <c r="C122" s="11">
        <v>6</v>
      </c>
      <c r="D122" s="11">
        <v>6</v>
      </c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9"/>
      <c r="R122" s="9"/>
      <c r="S122" s="9"/>
      <c r="T122" s="15">
        <v>10</v>
      </c>
    </row>
    <row r="123" spans="1:20" ht="36.75" customHeight="1" x14ac:dyDescent="0.25">
      <c r="A123" s="1">
        <v>10</v>
      </c>
      <c r="B123" s="7" t="s">
        <v>206</v>
      </c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9"/>
      <c r="R123" s="9"/>
      <c r="S123" s="9"/>
      <c r="T123" s="15"/>
    </row>
    <row r="124" spans="1:20" ht="36.75" customHeight="1" x14ac:dyDescent="0.25">
      <c r="A124" s="1">
        <v>11</v>
      </c>
      <c r="B124" s="7" t="s">
        <v>207</v>
      </c>
      <c r="C124" s="11">
        <v>5</v>
      </c>
      <c r="D124" s="11">
        <v>5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9"/>
      <c r="R124" s="9"/>
      <c r="S124" s="9"/>
      <c r="T124" s="15">
        <v>8</v>
      </c>
    </row>
    <row r="125" spans="1:20" ht="36.75" customHeight="1" x14ac:dyDescent="0.25">
      <c r="A125" s="1">
        <v>12</v>
      </c>
      <c r="B125" s="7" t="s">
        <v>208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9"/>
      <c r="R125" s="9"/>
      <c r="S125" s="9"/>
      <c r="T125" s="15"/>
    </row>
    <row r="126" spans="1:20" ht="36.75" customHeight="1" x14ac:dyDescent="0.25">
      <c r="A126" s="1">
        <v>13</v>
      </c>
      <c r="B126" s="7" t="s">
        <v>209</v>
      </c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9"/>
      <c r="R126" s="9"/>
      <c r="S126" s="9"/>
      <c r="T126" s="15"/>
    </row>
    <row r="127" spans="1:20" ht="36.75" customHeight="1" x14ac:dyDescent="0.25">
      <c r="A127" s="1">
        <v>14</v>
      </c>
      <c r="B127" s="7" t="s">
        <v>210</v>
      </c>
      <c r="C127" s="11">
        <v>11</v>
      </c>
      <c r="D127" s="11">
        <v>11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9"/>
      <c r="R127" s="9"/>
      <c r="S127" s="9"/>
      <c r="T127" s="15">
        <v>29</v>
      </c>
    </row>
    <row r="128" spans="1:20" ht="36.75" customHeight="1" x14ac:dyDescent="0.25">
      <c r="A128" s="1">
        <v>15</v>
      </c>
      <c r="B128" s="7" t="s">
        <v>211</v>
      </c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9"/>
      <c r="R128" s="9"/>
      <c r="S128" s="9"/>
      <c r="T128" s="15"/>
    </row>
    <row r="129" spans="1:20" ht="36.75" customHeight="1" x14ac:dyDescent="0.25">
      <c r="A129" s="1">
        <v>16</v>
      </c>
      <c r="B129" s="7" t="s">
        <v>212</v>
      </c>
      <c r="C129" s="11">
        <v>2</v>
      </c>
      <c r="D129" s="11">
        <v>2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9"/>
      <c r="R129" s="9"/>
      <c r="S129" s="9"/>
      <c r="T129" s="15">
        <v>3</v>
      </c>
    </row>
    <row r="130" spans="1:20" s="30" customFormat="1" ht="36.75" customHeight="1" x14ac:dyDescent="0.25">
      <c r="A130" s="27">
        <f>+A113+1</f>
        <v>9</v>
      </c>
      <c r="B130" s="28" t="s">
        <v>12</v>
      </c>
      <c r="C130" s="29">
        <f>SUM(C131:C145)</f>
        <v>35</v>
      </c>
      <c r="D130" s="29">
        <f t="shared" ref="D130:T130" si="9">SUM(D131:D145)</f>
        <v>34</v>
      </c>
      <c r="E130" s="29">
        <f t="shared" si="9"/>
        <v>0</v>
      </c>
      <c r="F130" s="29">
        <f t="shared" si="9"/>
        <v>0</v>
      </c>
      <c r="G130" s="29">
        <f t="shared" si="9"/>
        <v>0</v>
      </c>
      <c r="H130" s="29">
        <f t="shared" si="9"/>
        <v>0</v>
      </c>
      <c r="I130" s="29">
        <f t="shared" si="9"/>
        <v>0</v>
      </c>
      <c r="J130" s="29">
        <f t="shared" si="9"/>
        <v>0</v>
      </c>
      <c r="K130" s="29">
        <f t="shared" si="9"/>
        <v>0</v>
      </c>
      <c r="L130" s="29">
        <f t="shared" si="9"/>
        <v>0</v>
      </c>
      <c r="M130" s="29">
        <f t="shared" si="9"/>
        <v>0</v>
      </c>
      <c r="N130" s="29">
        <f t="shared" si="9"/>
        <v>0</v>
      </c>
      <c r="O130" s="29">
        <f t="shared" si="9"/>
        <v>1</v>
      </c>
      <c r="P130" s="29">
        <f t="shared" si="9"/>
        <v>0</v>
      </c>
      <c r="Q130" s="29">
        <f t="shared" si="9"/>
        <v>0</v>
      </c>
      <c r="R130" s="29">
        <f t="shared" si="9"/>
        <v>0</v>
      </c>
      <c r="S130" s="29">
        <f t="shared" si="9"/>
        <v>0</v>
      </c>
      <c r="T130" s="29">
        <f t="shared" si="9"/>
        <v>68</v>
      </c>
    </row>
    <row r="131" spans="1:20" ht="36.75" customHeight="1" x14ac:dyDescent="0.25">
      <c r="A131" s="1">
        <v>1</v>
      </c>
      <c r="B131" s="7" t="s">
        <v>224</v>
      </c>
      <c r="C131" s="11">
        <v>3</v>
      </c>
      <c r="D131" s="11">
        <v>3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9">
        <v>0</v>
      </c>
      <c r="R131" s="9">
        <v>0</v>
      </c>
      <c r="S131" s="9">
        <v>0</v>
      </c>
      <c r="T131" s="15">
        <v>2</v>
      </c>
    </row>
    <row r="132" spans="1:20" ht="36.75" customHeight="1" x14ac:dyDescent="0.25">
      <c r="A132" s="1">
        <v>2</v>
      </c>
      <c r="B132" s="7" t="s">
        <v>225</v>
      </c>
      <c r="C132" s="11">
        <v>10</v>
      </c>
      <c r="D132" s="11">
        <v>10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9">
        <v>0</v>
      </c>
      <c r="R132" s="9">
        <v>0</v>
      </c>
      <c r="S132" s="9">
        <v>0</v>
      </c>
      <c r="T132" s="15">
        <v>17</v>
      </c>
    </row>
    <row r="133" spans="1:20" ht="36.75" customHeight="1" x14ac:dyDescent="0.25">
      <c r="A133" s="1">
        <v>3</v>
      </c>
      <c r="B133" s="7" t="s">
        <v>226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9">
        <v>0</v>
      </c>
      <c r="R133" s="9">
        <v>0</v>
      </c>
      <c r="S133" s="9">
        <v>0</v>
      </c>
      <c r="T133" s="15">
        <v>0</v>
      </c>
    </row>
    <row r="134" spans="1:20" ht="36.75" customHeight="1" x14ac:dyDescent="0.25">
      <c r="A134" s="1">
        <v>4</v>
      </c>
      <c r="B134" s="7" t="s">
        <v>227</v>
      </c>
      <c r="C134" s="11">
        <v>3</v>
      </c>
      <c r="D134" s="11">
        <v>2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0</v>
      </c>
      <c r="Q134" s="9">
        <v>0</v>
      </c>
      <c r="R134" s="9">
        <v>0</v>
      </c>
      <c r="S134" s="9">
        <v>0</v>
      </c>
      <c r="T134" s="15">
        <v>8</v>
      </c>
    </row>
    <row r="135" spans="1:20" ht="36.75" customHeight="1" x14ac:dyDescent="0.25">
      <c r="A135" s="1">
        <v>5</v>
      </c>
      <c r="B135" s="7" t="s">
        <v>228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9">
        <v>0</v>
      </c>
      <c r="R135" s="9">
        <v>0</v>
      </c>
      <c r="S135" s="9">
        <v>0</v>
      </c>
      <c r="T135" s="15">
        <v>0</v>
      </c>
    </row>
    <row r="136" spans="1:20" ht="36.75" customHeight="1" x14ac:dyDescent="0.25">
      <c r="A136" s="1">
        <v>6</v>
      </c>
      <c r="B136" s="7" t="s">
        <v>229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9">
        <v>0</v>
      </c>
      <c r="R136" s="9">
        <v>0</v>
      </c>
      <c r="S136" s="9">
        <v>0</v>
      </c>
      <c r="T136" s="15">
        <v>0</v>
      </c>
    </row>
    <row r="137" spans="1:20" ht="36.75" customHeight="1" x14ac:dyDescent="0.25">
      <c r="A137" s="1">
        <v>7</v>
      </c>
      <c r="B137" s="7" t="s">
        <v>230</v>
      </c>
      <c r="C137" s="11">
        <v>5</v>
      </c>
      <c r="D137" s="11">
        <v>5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9">
        <v>0</v>
      </c>
      <c r="R137" s="9">
        <v>0</v>
      </c>
      <c r="S137" s="9">
        <v>0</v>
      </c>
      <c r="T137" s="15">
        <v>11</v>
      </c>
    </row>
    <row r="138" spans="1:20" ht="36.75" customHeight="1" x14ac:dyDescent="0.25">
      <c r="A138" s="1">
        <v>8</v>
      </c>
      <c r="B138" s="7" t="s">
        <v>231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9">
        <v>0</v>
      </c>
      <c r="R138" s="9">
        <v>0</v>
      </c>
      <c r="S138" s="9">
        <v>0</v>
      </c>
      <c r="T138" s="15">
        <v>0</v>
      </c>
    </row>
    <row r="139" spans="1:20" ht="36.75" customHeight="1" x14ac:dyDescent="0.25">
      <c r="A139" s="1">
        <v>9</v>
      </c>
      <c r="B139" s="7" t="s">
        <v>232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9">
        <v>0</v>
      </c>
      <c r="R139" s="9">
        <v>0</v>
      </c>
      <c r="S139" s="9">
        <v>0</v>
      </c>
      <c r="T139" s="15">
        <v>1</v>
      </c>
    </row>
    <row r="140" spans="1:20" ht="36.75" customHeight="1" x14ac:dyDescent="0.25">
      <c r="A140" s="1">
        <v>10</v>
      </c>
      <c r="B140" s="7" t="s">
        <v>233</v>
      </c>
      <c r="C140" s="11">
        <v>5</v>
      </c>
      <c r="D140" s="11">
        <v>5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9">
        <v>0</v>
      </c>
      <c r="R140" s="9">
        <v>0</v>
      </c>
      <c r="S140" s="9">
        <v>0</v>
      </c>
      <c r="T140" s="15">
        <v>9</v>
      </c>
    </row>
    <row r="141" spans="1:20" ht="36.75" customHeight="1" x14ac:dyDescent="0.25">
      <c r="A141" s="1">
        <v>11</v>
      </c>
      <c r="B141" s="7" t="s">
        <v>234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9">
        <v>0</v>
      </c>
      <c r="R141" s="9">
        <v>0</v>
      </c>
      <c r="S141" s="9">
        <v>0</v>
      </c>
      <c r="T141" s="15">
        <v>0</v>
      </c>
    </row>
    <row r="142" spans="1:20" ht="36.75" customHeight="1" x14ac:dyDescent="0.25">
      <c r="A142" s="1">
        <v>12</v>
      </c>
      <c r="B142" s="7" t="s">
        <v>235</v>
      </c>
      <c r="C142" s="11">
        <v>7</v>
      </c>
      <c r="D142" s="11">
        <v>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9">
        <v>0</v>
      </c>
      <c r="R142" s="9">
        <v>0</v>
      </c>
      <c r="S142" s="9">
        <v>0</v>
      </c>
      <c r="T142" s="15">
        <v>19</v>
      </c>
    </row>
    <row r="143" spans="1:20" ht="36.75" customHeight="1" x14ac:dyDescent="0.25">
      <c r="A143" s="1">
        <v>13</v>
      </c>
      <c r="B143" s="7" t="s">
        <v>236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9">
        <v>0</v>
      </c>
      <c r="R143" s="9">
        <v>0</v>
      </c>
      <c r="S143" s="9">
        <v>0</v>
      </c>
      <c r="T143" s="15">
        <v>1</v>
      </c>
    </row>
    <row r="144" spans="1:20" ht="36.75" customHeight="1" x14ac:dyDescent="0.25">
      <c r="A144" s="1">
        <v>14</v>
      </c>
      <c r="B144" s="7" t="s">
        <v>237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9">
        <v>0</v>
      </c>
      <c r="R144" s="9">
        <v>0</v>
      </c>
      <c r="S144" s="9">
        <v>0</v>
      </c>
      <c r="T144" s="15">
        <v>0</v>
      </c>
    </row>
    <row r="145" spans="1:20" ht="36.75" customHeight="1" x14ac:dyDescent="0.25">
      <c r="A145" s="1">
        <v>15</v>
      </c>
      <c r="B145" s="7" t="s">
        <v>238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9">
        <v>0</v>
      </c>
      <c r="R145" s="9">
        <v>0</v>
      </c>
      <c r="S145" s="9">
        <v>0</v>
      </c>
      <c r="T145" s="15">
        <v>0</v>
      </c>
    </row>
    <row r="146" spans="1:20" s="30" customFormat="1" ht="36.75" customHeight="1" x14ac:dyDescent="0.25">
      <c r="A146" s="27">
        <f>+A130+1</f>
        <v>10</v>
      </c>
      <c r="B146" s="28" t="s">
        <v>13</v>
      </c>
      <c r="C146" s="29">
        <f>SUM(C147:C157)</f>
        <v>55</v>
      </c>
      <c r="D146" s="29">
        <f t="shared" ref="D146:T146" si="10">SUM(D147:D157)</f>
        <v>47</v>
      </c>
      <c r="E146" s="29">
        <f t="shared" si="10"/>
        <v>0</v>
      </c>
      <c r="F146" s="29">
        <f t="shared" si="10"/>
        <v>0</v>
      </c>
      <c r="G146" s="29">
        <f t="shared" si="10"/>
        <v>0</v>
      </c>
      <c r="H146" s="29">
        <f t="shared" si="10"/>
        <v>0</v>
      </c>
      <c r="I146" s="29">
        <f t="shared" si="10"/>
        <v>1</v>
      </c>
      <c r="J146" s="29">
        <f t="shared" si="10"/>
        <v>0</v>
      </c>
      <c r="K146" s="29">
        <f t="shared" si="10"/>
        <v>0</v>
      </c>
      <c r="L146" s="29">
        <f t="shared" si="10"/>
        <v>0</v>
      </c>
      <c r="M146" s="29">
        <f t="shared" si="10"/>
        <v>3</v>
      </c>
      <c r="N146" s="29">
        <f t="shared" si="10"/>
        <v>2</v>
      </c>
      <c r="O146" s="29">
        <f t="shared" si="10"/>
        <v>0</v>
      </c>
      <c r="P146" s="29">
        <f t="shared" si="10"/>
        <v>2</v>
      </c>
      <c r="Q146" s="29">
        <f t="shared" si="10"/>
        <v>0</v>
      </c>
      <c r="R146" s="29">
        <f t="shared" si="10"/>
        <v>0</v>
      </c>
      <c r="S146" s="29">
        <f t="shared" si="10"/>
        <v>0</v>
      </c>
      <c r="T146" s="29">
        <f t="shared" si="10"/>
        <v>99</v>
      </c>
    </row>
    <row r="147" spans="1:20" ht="36.75" customHeight="1" x14ac:dyDescent="0.25">
      <c r="A147" s="1">
        <v>1</v>
      </c>
      <c r="B147" s="7" t="s">
        <v>213</v>
      </c>
      <c r="C147" s="11">
        <v>7</v>
      </c>
      <c r="D147" s="11">
        <v>7</v>
      </c>
      <c r="E147" s="11"/>
      <c r="F147" s="11"/>
      <c r="G147" s="11"/>
      <c r="H147" s="11"/>
      <c r="I147" s="11">
        <v>0</v>
      </c>
      <c r="J147" s="11"/>
      <c r="K147" s="11"/>
      <c r="L147" s="11"/>
      <c r="M147" s="11">
        <v>0</v>
      </c>
      <c r="N147" s="11">
        <v>0</v>
      </c>
      <c r="O147" s="11"/>
      <c r="P147" s="11">
        <v>0</v>
      </c>
      <c r="Q147" s="9"/>
      <c r="R147" s="9"/>
      <c r="S147" s="9"/>
      <c r="T147" s="15">
        <v>10</v>
      </c>
    </row>
    <row r="148" spans="1:20" ht="36.75" customHeight="1" x14ac:dyDescent="0.25">
      <c r="A148" s="1">
        <v>3</v>
      </c>
      <c r="B148" s="7" t="s">
        <v>214</v>
      </c>
      <c r="C148" s="11">
        <v>2</v>
      </c>
      <c r="D148" s="11">
        <v>2</v>
      </c>
      <c r="E148" s="11"/>
      <c r="F148" s="11"/>
      <c r="G148" s="11"/>
      <c r="H148" s="11"/>
      <c r="I148" s="11">
        <v>0</v>
      </c>
      <c r="J148" s="11"/>
      <c r="K148" s="11"/>
      <c r="L148" s="11"/>
      <c r="M148" s="11">
        <v>0</v>
      </c>
      <c r="N148" s="11">
        <v>0</v>
      </c>
      <c r="O148" s="11"/>
      <c r="P148" s="11">
        <v>0</v>
      </c>
      <c r="Q148" s="9"/>
      <c r="R148" s="9"/>
      <c r="S148" s="9"/>
      <c r="T148" s="15">
        <v>3</v>
      </c>
    </row>
    <row r="149" spans="1:20" ht="36.75" customHeight="1" x14ac:dyDescent="0.25">
      <c r="A149" s="1">
        <v>2</v>
      </c>
      <c r="B149" s="7" t="s">
        <v>215</v>
      </c>
      <c r="C149" s="11">
        <v>1</v>
      </c>
      <c r="D149" s="11">
        <v>1</v>
      </c>
      <c r="E149" s="11"/>
      <c r="F149" s="11"/>
      <c r="G149" s="11"/>
      <c r="H149" s="11"/>
      <c r="I149" s="11">
        <v>0</v>
      </c>
      <c r="J149" s="11"/>
      <c r="K149" s="11"/>
      <c r="L149" s="11"/>
      <c r="M149" s="11">
        <v>0</v>
      </c>
      <c r="N149" s="11">
        <v>0</v>
      </c>
      <c r="O149" s="11"/>
      <c r="P149" s="11">
        <v>0</v>
      </c>
      <c r="Q149" s="9"/>
      <c r="R149" s="9"/>
      <c r="S149" s="9"/>
      <c r="T149" s="15">
        <v>3</v>
      </c>
    </row>
    <row r="150" spans="1:20" ht="36.75" customHeight="1" x14ac:dyDescent="0.25">
      <c r="A150" s="1">
        <v>4</v>
      </c>
      <c r="B150" s="7" t="s">
        <v>216</v>
      </c>
      <c r="C150" s="11">
        <v>7</v>
      </c>
      <c r="D150" s="11">
        <v>7</v>
      </c>
      <c r="E150" s="11"/>
      <c r="F150" s="11"/>
      <c r="G150" s="11"/>
      <c r="H150" s="11"/>
      <c r="I150" s="11">
        <v>0</v>
      </c>
      <c r="J150" s="11"/>
      <c r="K150" s="11"/>
      <c r="L150" s="11"/>
      <c r="M150" s="11">
        <v>0</v>
      </c>
      <c r="N150" s="11">
        <v>0</v>
      </c>
      <c r="O150" s="11"/>
      <c r="P150" s="11">
        <v>0</v>
      </c>
      <c r="Q150" s="9"/>
      <c r="R150" s="9"/>
      <c r="S150" s="9"/>
      <c r="T150" s="15">
        <v>9</v>
      </c>
    </row>
    <row r="151" spans="1:20" ht="36.75" customHeight="1" x14ac:dyDescent="0.25">
      <c r="A151" s="1">
        <v>5</v>
      </c>
      <c r="B151" s="7" t="s">
        <v>217</v>
      </c>
      <c r="C151" s="11">
        <v>9</v>
      </c>
      <c r="D151" s="11">
        <v>1</v>
      </c>
      <c r="E151" s="11"/>
      <c r="F151" s="11"/>
      <c r="G151" s="11"/>
      <c r="H151" s="11"/>
      <c r="I151" s="11">
        <v>1</v>
      </c>
      <c r="J151" s="11"/>
      <c r="K151" s="11"/>
      <c r="L151" s="11"/>
      <c r="M151" s="11">
        <v>3</v>
      </c>
      <c r="N151" s="11">
        <v>2</v>
      </c>
      <c r="O151" s="11"/>
      <c r="P151" s="11">
        <v>2</v>
      </c>
      <c r="Q151" s="9"/>
      <c r="R151" s="9"/>
      <c r="S151" s="9"/>
      <c r="T151" s="15">
        <v>17</v>
      </c>
    </row>
    <row r="152" spans="1:20" ht="36.75" customHeight="1" x14ac:dyDescent="0.25">
      <c r="A152" s="1">
        <v>6</v>
      </c>
      <c r="B152" s="7" t="s">
        <v>218</v>
      </c>
      <c r="C152" s="11">
        <v>0</v>
      </c>
      <c r="D152" s="11">
        <v>0</v>
      </c>
      <c r="E152" s="11"/>
      <c r="F152" s="11"/>
      <c r="G152" s="11"/>
      <c r="H152" s="11"/>
      <c r="I152" s="11">
        <v>0</v>
      </c>
      <c r="J152" s="11"/>
      <c r="K152" s="11"/>
      <c r="L152" s="11"/>
      <c r="M152" s="11">
        <v>0</v>
      </c>
      <c r="N152" s="11">
        <v>0</v>
      </c>
      <c r="O152" s="11"/>
      <c r="P152" s="11">
        <v>0</v>
      </c>
      <c r="Q152" s="9"/>
      <c r="R152" s="9"/>
      <c r="S152" s="9"/>
      <c r="T152" s="15">
        <v>0</v>
      </c>
    </row>
    <row r="153" spans="1:20" ht="36.75" customHeight="1" x14ac:dyDescent="0.25">
      <c r="A153" s="1">
        <v>7</v>
      </c>
      <c r="B153" s="7" t="s">
        <v>219</v>
      </c>
      <c r="C153" s="11">
        <v>10</v>
      </c>
      <c r="D153" s="11">
        <v>10</v>
      </c>
      <c r="E153" s="11"/>
      <c r="F153" s="11"/>
      <c r="G153" s="11"/>
      <c r="H153" s="11"/>
      <c r="I153" s="11">
        <v>0</v>
      </c>
      <c r="J153" s="11"/>
      <c r="K153" s="11"/>
      <c r="L153" s="11"/>
      <c r="M153" s="11">
        <v>0</v>
      </c>
      <c r="N153" s="11">
        <v>0</v>
      </c>
      <c r="O153" s="11"/>
      <c r="P153" s="11">
        <v>0</v>
      </c>
      <c r="Q153" s="9"/>
      <c r="R153" s="9"/>
      <c r="S153" s="9"/>
      <c r="T153" s="15">
        <v>25</v>
      </c>
    </row>
    <row r="154" spans="1:20" ht="36.75" customHeight="1" x14ac:dyDescent="0.25">
      <c r="A154" s="1">
        <v>9</v>
      </c>
      <c r="B154" s="7" t="s">
        <v>220</v>
      </c>
      <c r="C154" s="11">
        <v>8</v>
      </c>
      <c r="D154" s="11">
        <v>8</v>
      </c>
      <c r="E154" s="11"/>
      <c r="F154" s="11"/>
      <c r="G154" s="11"/>
      <c r="H154" s="11"/>
      <c r="I154" s="11">
        <v>0</v>
      </c>
      <c r="J154" s="11"/>
      <c r="K154" s="11"/>
      <c r="L154" s="11"/>
      <c r="M154" s="11">
        <v>0</v>
      </c>
      <c r="N154" s="11">
        <v>0</v>
      </c>
      <c r="O154" s="11"/>
      <c r="P154" s="11">
        <v>0</v>
      </c>
      <c r="Q154" s="9"/>
      <c r="R154" s="9"/>
      <c r="S154" s="9"/>
      <c r="T154" s="15">
        <v>16</v>
      </c>
    </row>
    <row r="155" spans="1:20" ht="36.75" customHeight="1" x14ac:dyDescent="0.25">
      <c r="A155" s="1">
        <v>8</v>
      </c>
      <c r="B155" s="7" t="s">
        <v>221</v>
      </c>
      <c r="C155" s="11">
        <v>1</v>
      </c>
      <c r="D155" s="11">
        <v>1</v>
      </c>
      <c r="E155" s="11"/>
      <c r="F155" s="11"/>
      <c r="G155" s="11"/>
      <c r="H155" s="11"/>
      <c r="I155" s="11">
        <v>0</v>
      </c>
      <c r="J155" s="11"/>
      <c r="K155" s="11"/>
      <c r="L155" s="11"/>
      <c r="M155" s="11">
        <v>0</v>
      </c>
      <c r="N155" s="11">
        <v>0</v>
      </c>
      <c r="O155" s="11"/>
      <c r="P155" s="11">
        <v>0</v>
      </c>
      <c r="Q155" s="9"/>
      <c r="R155" s="9"/>
      <c r="S155" s="9"/>
      <c r="T155" s="15">
        <v>2</v>
      </c>
    </row>
    <row r="156" spans="1:20" ht="36.75" customHeight="1" x14ac:dyDescent="0.25">
      <c r="A156" s="1">
        <v>10</v>
      </c>
      <c r="B156" s="7" t="s">
        <v>222</v>
      </c>
      <c r="C156" s="11">
        <v>3</v>
      </c>
      <c r="D156" s="11">
        <v>3</v>
      </c>
      <c r="E156" s="11"/>
      <c r="F156" s="11"/>
      <c r="G156" s="11"/>
      <c r="H156" s="11"/>
      <c r="I156" s="11">
        <v>0</v>
      </c>
      <c r="J156" s="11"/>
      <c r="K156" s="11"/>
      <c r="L156" s="11"/>
      <c r="M156" s="11">
        <v>0</v>
      </c>
      <c r="N156" s="11">
        <v>0</v>
      </c>
      <c r="O156" s="11"/>
      <c r="P156" s="11">
        <v>0</v>
      </c>
      <c r="Q156" s="9"/>
      <c r="R156" s="9"/>
      <c r="S156" s="9"/>
      <c r="T156" s="15">
        <v>3</v>
      </c>
    </row>
    <row r="157" spans="1:20" ht="36.75" customHeight="1" x14ac:dyDescent="0.25">
      <c r="A157" s="1">
        <v>11</v>
      </c>
      <c r="B157" s="7" t="s">
        <v>223</v>
      </c>
      <c r="C157" s="11">
        <v>7</v>
      </c>
      <c r="D157" s="11">
        <v>7</v>
      </c>
      <c r="E157" s="11"/>
      <c r="F157" s="11"/>
      <c r="G157" s="11"/>
      <c r="H157" s="11"/>
      <c r="I157" s="11">
        <v>0</v>
      </c>
      <c r="J157" s="11"/>
      <c r="K157" s="11"/>
      <c r="L157" s="11"/>
      <c r="M157" s="11">
        <v>0</v>
      </c>
      <c r="N157" s="11">
        <v>0</v>
      </c>
      <c r="O157" s="11"/>
      <c r="P157" s="11">
        <v>0</v>
      </c>
      <c r="Q157" s="9"/>
      <c r="R157" s="9"/>
      <c r="S157" s="9"/>
      <c r="T157" s="15">
        <v>11</v>
      </c>
    </row>
    <row r="158" spans="1:20" s="30" customFormat="1" ht="36.75" customHeight="1" x14ac:dyDescent="0.25">
      <c r="A158" s="27">
        <f>+A146+1</f>
        <v>11</v>
      </c>
      <c r="B158" s="28" t="s">
        <v>14</v>
      </c>
      <c r="C158" s="29">
        <f>SUM(C159:C180)</f>
        <v>317</v>
      </c>
      <c r="D158" s="29">
        <f t="shared" ref="D158:T158" si="11">SUM(D159:D180)</f>
        <v>309</v>
      </c>
      <c r="E158" s="29">
        <f t="shared" si="11"/>
        <v>0</v>
      </c>
      <c r="F158" s="29">
        <f t="shared" si="11"/>
        <v>4</v>
      </c>
      <c r="G158" s="29">
        <f t="shared" si="11"/>
        <v>0</v>
      </c>
      <c r="H158" s="29">
        <f t="shared" si="11"/>
        <v>1</v>
      </c>
      <c r="I158" s="29">
        <f t="shared" si="11"/>
        <v>3</v>
      </c>
      <c r="J158" s="29">
        <f t="shared" si="11"/>
        <v>0</v>
      </c>
      <c r="K158" s="29">
        <f t="shared" si="11"/>
        <v>0</v>
      </c>
      <c r="L158" s="29">
        <f t="shared" si="11"/>
        <v>1</v>
      </c>
      <c r="M158" s="29">
        <f t="shared" si="11"/>
        <v>0</v>
      </c>
      <c r="N158" s="29">
        <f t="shared" si="11"/>
        <v>0</v>
      </c>
      <c r="O158" s="29">
        <f t="shared" si="11"/>
        <v>0</v>
      </c>
      <c r="P158" s="29">
        <f t="shared" si="11"/>
        <v>0</v>
      </c>
      <c r="Q158" s="29">
        <f t="shared" si="11"/>
        <v>0</v>
      </c>
      <c r="R158" s="29">
        <f t="shared" si="11"/>
        <v>0</v>
      </c>
      <c r="S158" s="29">
        <f t="shared" si="11"/>
        <v>0</v>
      </c>
      <c r="T158" s="29">
        <f t="shared" si="11"/>
        <v>1980</v>
      </c>
    </row>
    <row r="159" spans="1:20" ht="36.75" customHeight="1" x14ac:dyDescent="0.25">
      <c r="A159" s="1">
        <v>1</v>
      </c>
      <c r="B159" s="7" t="s">
        <v>121</v>
      </c>
      <c r="C159" s="11">
        <v>6</v>
      </c>
      <c r="D159" s="11">
        <v>6</v>
      </c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9"/>
      <c r="R159" s="9"/>
      <c r="S159" s="9"/>
      <c r="T159" s="15">
        <v>7</v>
      </c>
    </row>
    <row r="160" spans="1:20" ht="36.75" customHeight="1" x14ac:dyDescent="0.25">
      <c r="A160" s="1">
        <v>2</v>
      </c>
      <c r="B160" s="7" t="s">
        <v>122</v>
      </c>
      <c r="C160" s="11">
        <v>12</v>
      </c>
      <c r="D160" s="11">
        <v>12</v>
      </c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9"/>
      <c r="R160" s="9"/>
      <c r="S160" s="9"/>
      <c r="T160" s="15">
        <v>20</v>
      </c>
    </row>
    <row r="161" spans="1:20" ht="36.75" customHeight="1" x14ac:dyDescent="0.25">
      <c r="A161" s="1">
        <v>3</v>
      </c>
      <c r="B161" s="7" t="s">
        <v>123</v>
      </c>
      <c r="C161" s="11">
        <v>15</v>
      </c>
      <c r="D161" s="11">
        <v>15</v>
      </c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9"/>
      <c r="R161" s="9"/>
      <c r="S161" s="9"/>
      <c r="T161" s="15">
        <v>16</v>
      </c>
    </row>
    <row r="162" spans="1:20" ht="36.75" customHeight="1" x14ac:dyDescent="0.25">
      <c r="A162" s="1">
        <v>4</v>
      </c>
      <c r="B162" s="7" t="s">
        <v>124</v>
      </c>
      <c r="C162" s="11">
        <v>21</v>
      </c>
      <c r="D162" s="11">
        <v>21</v>
      </c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9"/>
      <c r="R162" s="9"/>
      <c r="S162" s="9"/>
      <c r="T162" s="15">
        <v>33</v>
      </c>
    </row>
    <row r="163" spans="1:20" ht="36.75" customHeight="1" x14ac:dyDescent="0.25">
      <c r="A163" s="1">
        <v>5</v>
      </c>
      <c r="B163" s="7" t="s">
        <v>125</v>
      </c>
      <c r="C163" s="11">
        <v>22</v>
      </c>
      <c r="D163" s="11">
        <v>22</v>
      </c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9"/>
      <c r="R163" s="9"/>
      <c r="S163" s="9"/>
      <c r="T163" s="15">
        <v>57</v>
      </c>
    </row>
    <row r="164" spans="1:20" ht="36.75" customHeight="1" x14ac:dyDescent="0.25">
      <c r="A164" s="1">
        <v>6</v>
      </c>
      <c r="B164" s="7" t="s">
        <v>126</v>
      </c>
      <c r="C164" s="11">
        <v>2</v>
      </c>
      <c r="D164" s="11">
        <v>2</v>
      </c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9"/>
      <c r="R164" s="9"/>
      <c r="S164" s="9"/>
      <c r="T164" s="15">
        <v>1</v>
      </c>
    </row>
    <row r="165" spans="1:20" ht="36.75" customHeight="1" x14ac:dyDescent="0.25">
      <c r="A165" s="1">
        <v>7</v>
      </c>
      <c r="B165" s="7" t="s">
        <v>127</v>
      </c>
      <c r="C165" s="11">
        <v>18</v>
      </c>
      <c r="D165" s="11">
        <v>18</v>
      </c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9"/>
      <c r="R165" s="9"/>
      <c r="S165" s="9"/>
      <c r="T165" s="15">
        <v>1432</v>
      </c>
    </row>
    <row r="166" spans="1:20" ht="36.75" customHeight="1" x14ac:dyDescent="0.25">
      <c r="A166" s="1">
        <v>8</v>
      </c>
      <c r="B166" s="7" t="s">
        <v>128</v>
      </c>
      <c r="C166" s="11">
        <v>4</v>
      </c>
      <c r="D166" s="11">
        <v>4</v>
      </c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9"/>
      <c r="R166" s="9"/>
      <c r="S166" s="9"/>
      <c r="T166" s="15">
        <v>4</v>
      </c>
    </row>
    <row r="167" spans="1:20" ht="36.75" customHeight="1" x14ac:dyDescent="0.25">
      <c r="A167" s="1">
        <v>9</v>
      </c>
      <c r="B167" s="7" t="s">
        <v>129</v>
      </c>
      <c r="C167" s="11">
        <v>31</v>
      </c>
      <c r="D167" s="11">
        <v>31</v>
      </c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9"/>
      <c r="R167" s="9"/>
      <c r="S167" s="9"/>
      <c r="T167" s="15">
        <v>65</v>
      </c>
    </row>
    <row r="168" spans="1:20" ht="36.75" customHeight="1" x14ac:dyDescent="0.25">
      <c r="A168" s="1">
        <v>10</v>
      </c>
      <c r="B168" s="7" t="s">
        <v>130</v>
      </c>
      <c r="C168" s="11">
        <v>20</v>
      </c>
      <c r="D168" s="11">
        <v>20</v>
      </c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9"/>
      <c r="R168" s="9"/>
      <c r="S168" s="9"/>
      <c r="T168" s="15">
        <v>54</v>
      </c>
    </row>
    <row r="169" spans="1:20" ht="36.75" customHeight="1" x14ac:dyDescent="0.25">
      <c r="A169" s="1">
        <v>11</v>
      </c>
      <c r="B169" s="7" t="s">
        <v>131</v>
      </c>
      <c r="C169" s="11">
        <v>16</v>
      </c>
      <c r="D169" s="11">
        <v>16</v>
      </c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9"/>
      <c r="R169" s="9"/>
      <c r="S169" s="9"/>
      <c r="T169" s="15">
        <v>23</v>
      </c>
    </row>
    <row r="170" spans="1:20" ht="36.75" customHeight="1" x14ac:dyDescent="0.25">
      <c r="A170" s="1">
        <v>12</v>
      </c>
      <c r="B170" s="7" t="s">
        <v>132</v>
      </c>
      <c r="C170" s="11">
        <v>15</v>
      </c>
      <c r="D170" s="11">
        <v>14</v>
      </c>
      <c r="E170" s="11"/>
      <c r="F170" s="11"/>
      <c r="G170" s="11"/>
      <c r="H170" s="11"/>
      <c r="I170" s="11"/>
      <c r="J170" s="11"/>
      <c r="K170" s="11"/>
      <c r="L170" s="11">
        <v>1</v>
      </c>
      <c r="M170" s="11"/>
      <c r="N170" s="11"/>
      <c r="O170" s="11"/>
      <c r="P170" s="11"/>
      <c r="Q170" s="9"/>
      <c r="R170" s="9"/>
      <c r="S170" s="9"/>
      <c r="T170" s="15">
        <v>16</v>
      </c>
    </row>
    <row r="171" spans="1:20" ht="36.75" customHeight="1" x14ac:dyDescent="0.25">
      <c r="A171" s="1">
        <v>13</v>
      </c>
      <c r="B171" s="7" t="s">
        <v>133</v>
      </c>
      <c r="C171" s="11">
        <v>6</v>
      </c>
      <c r="D171" s="11">
        <v>6</v>
      </c>
      <c r="E171" s="11"/>
      <c r="F171" s="11"/>
      <c r="G171" s="11"/>
      <c r="H171" s="11"/>
      <c r="I171" s="11">
        <v>1</v>
      </c>
      <c r="J171" s="11"/>
      <c r="K171" s="11"/>
      <c r="L171" s="11"/>
      <c r="M171" s="11"/>
      <c r="N171" s="11"/>
      <c r="O171" s="11"/>
      <c r="P171" s="11"/>
      <c r="Q171" s="9"/>
      <c r="R171" s="9"/>
      <c r="S171" s="9"/>
      <c r="T171" s="15">
        <v>16</v>
      </c>
    </row>
    <row r="172" spans="1:20" ht="36.75" customHeight="1" x14ac:dyDescent="0.25">
      <c r="A172" s="1">
        <v>14</v>
      </c>
      <c r="B172" s="7" t="s">
        <v>134</v>
      </c>
      <c r="C172" s="11">
        <v>20</v>
      </c>
      <c r="D172" s="11">
        <v>20</v>
      </c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9"/>
      <c r="R172" s="9"/>
      <c r="S172" s="9"/>
      <c r="T172" s="15">
        <v>17</v>
      </c>
    </row>
    <row r="173" spans="1:20" ht="36.75" customHeight="1" x14ac:dyDescent="0.25">
      <c r="A173" s="1">
        <v>15</v>
      </c>
      <c r="B173" s="7" t="s">
        <v>135</v>
      </c>
      <c r="C173" s="11">
        <v>18</v>
      </c>
      <c r="D173" s="11">
        <v>18</v>
      </c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9"/>
      <c r="R173" s="9"/>
      <c r="S173" s="9"/>
      <c r="T173" s="15">
        <v>38</v>
      </c>
    </row>
    <row r="174" spans="1:20" ht="36.75" customHeight="1" x14ac:dyDescent="0.25">
      <c r="A174" s="1">
        <v>16</v>
      </c>
      <c r="B174" s="7" t="s">
        <v>136</v>
      </c>
      <c r="C174" s="11">
        <v>36</v>
      </c>
      <c r="D174" s="11">
        <v>32</v>
      </c>
      <c r="E174" s="11"/>
      <c r="F174" s="11">
        <v>4</v>
      </c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9"/>
      <c r="R174" s="9"/>
      <c r="S174" s="9"/>
      <c r="T174" s="15">
        <v>78</v>
      </c>
    </row>
    <row r="175" spans="1:20" ht="36.75" customHeight="1" x14ac:dyDescent="0.25">
      <c r="A175" s="1">
        <v>17</v>
      </c>
      <c r="B175" s="7" t="s">
        <v>137</v>
      </c>
      <c r="C175" s="11">
        <v>4</v>
      </c>
      <c r="D175" s="11">
        <v>4</v>
      </c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9"/>
      <c r="R175" s="9"/>
      <c r="S175" s="9"/>
      <c r="T175" s="15">
        <v>11</v>
      </c>
    </row>
    <row r="176" spans="1:20" ht="36.75" customHeight="1" x14ac:dyDescent="0.25">
      <c r="A176" s="1">
        <v>18</v>
      </c>
      <c r="B176" s="7" t="s">
        <v>138</v>
      </c>
      <c r="C176" s="11">
        <v>5</v>
      </c>
      <c r="D176" s="11">
        <v>3</v>
      </c>
      <c r="E176" s="11"/>
      <c r="F176" s="11"/>
      <c r="G176" s="11"/>
      <c r="H176" s="11"/>
      <c r="I176" s="11">
        <v>2</v>
      </c>
      <c r="J176" s="11"/>
      <c r="K176" s="11"/>
      <c r="L176" s="11"/>
      <c r="M176" s="11"/>
      <c r="N176" s="11"/>
      <c r="O176" s="11"/>
      <c r="P176" s="11"/>
      <c r="Q176" s="9"/>
      <c r="R176" s="9"/>
      <c r="S176" s="9"/>
      <c r="T176" s="15">
        <v>6</v>
      </c>
    </row>
    <row r="177" spans="1:20" ht="36.75" customHeight="1" x14ac:dyDescent="0.25">
      <c r="A177" s="1">
        <v>19</v>
      </c>
      <c r="B177" s="7" t="s">
        <v>139</v>
      </c>
      <c r="C177" s="11">
        <v>18</v>
      </c>
      <c r="D177" s="11">
        <v>17</v>
      </c>
      <c r="E177" s="11"/>
      <c r="F177" s="11"/>
      <c r="G177" s="11"/>
      <c r="H177" s="11">
        <v>1</v>
      </c>
      <c r="I177" s="11"/>
      <c r="J177" s="11"/>
      <c r="K177" s="11"/>
      <c r="L177" s="11"/>
      <c r="M177" s="11"/>
      <c r="N177" s="11"/>
      <c r="O177" s="11"/>
      <c r="P177" s="11"/>
      <c r="Q177" s="9"/>
      <c r="R177" s="9"/>
      <c r="S177" s="9"/>
      <c r="T177" s="15">
        <v>28</v>
      </c>
    </row>
    <row r="178" spans="1:20" ht="36.75" customHeight="1" x14ac:dyDescent="0.25">
      <c r="A178" s="1">
        <v>20</v>
      </c>
      <c r="B178" s="7" t="s">
        <v>140</v>
      </c>
      <c r="C178" s="11">
        <v>17</v>
      </c>
      <c r="D178" s="11">
        <v>17</v>
      </c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9"/>
      <c r="R178" s="9"/>
      <c r="S178" s="9"/>
      <c r="T178" s="15">
        <v>17</v>
      </c>
    </row>
    <row r="179" spans="1:20" ht="36.75" customHeight="1" x14ac:dyDescent="0.25">
      <c r="A179" s="1">
        <v>21</v>
      </c>
      <c r="B179" s="7" t="s">
        <v>141</v>
      </c>
      <c r="C179" s="11">
        <v>5</v>
      </c>
      <c r="D179" s="11">
        <v>5</v>
      </c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9"/>
      <c r="R179" s="9"/>
      <c r="S179" s="9"/>
      <c r="T179" s="15">
        <v>15</v>
      </c>
    </row>
    <row r="180" spans="1:20" ht="36.75" customHeight="1" x14ac:dyDescent="0.25">
      <c r="A180" s="1">
        <v>22</v>
      </c>
      <c r="B180" s="7" t="s">
        <v>142</v>
      </c>
      <c r="C180" s="11">
        <v>6</v>
      </c>
      <c r="D180" s="11">
        <v>6</v>
      </c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9"/>
      <c r="R180" s="9"/>
      <c r="S180" s="9"/>
      <c r="T180" s="15">
        <v>26</v>
      </c>
    </row>
    <row r="181" spans="1:20" s="30" customFormat="1" ht="36.75" customHeight="1" x14ac:dyDescent="0.25">
      <c r="A181" s="27">
        <f>+A158+1</f>
        <v>12</v>
      </c>
      <c r="B181" s="28" t="s">
        <v>15</v>
      </c>
      <c r="C181" s="29">
        <f>SUM(C182:C200)</f>
        <v>81</v>
      </c>
      <c r="D181" s="29">
        <f t="shared" ref="D181:T181" si="12">SUM(D182:D200)</f>
        <v>81</v>
      </c>
      <c r="E181" s="29">
        <f t="shared" si="12"/>
        <v>0</v>
      </c>
      <c r="F181" s="29">
        <f t="shared" si="12"/>
        <v>0</v>
      </c>
      <c r="G181" s="29">
        <f t="shared" si="12"/>
        <v>0</v>
      </c>
      <c r="H181" s="29">
        <f t="shared" si="12"/>
        <v>0</v>
      </c>
      <c r="I181" s="29">
        <f t="shared" si="12"/>
        <v>0</v>
      </c>
      <c r="J181" s="29">
        <f t="shared" si="12"/>
        <v>0</v>
      </c>
      <c r="K181" s="29">
        <f t="shared" si="12"/>
        <v>0</v>
      </c>
      <c r="L181" s="29">
        <f t="shared" si="12"/>
        <v>0</v>
      </c>
      <c r="M181" s="29">
        <f t="shared" si="12"/>
        <v>0</v>
      </c>
      <c r="N181" s="29">
        <f t="shared" si="12"/>
        <v>0</v>
      </c>
      <c r="O181" s="29">
        <f t="shared" si="12"/>
        <v>0</v>
      </c>
      <c r="P181" s="29">
        <f t="shared" si="12"/>
        <v>0</v>
      </c>
      <c r="Q181" s="29">
        <f t="shared" si="12"/>
        <v>0</v>
      </c>
      <c r="R181" s="29">
        <f t="shared" si="12"/>
        <v>0</v>
      </c>
      <c r="S181" s="29">
        <f t="shared" si="12"/>
        <v>0</v>
      </c>
      <c r="T181" s="29">
        <f t="shared" si="12"/>
        <v>100</v>
      </c>
    </row>
    <row r="182" spans="1:20" ht="36.75" customHeight="1" x14ac:dyDescent="0.25">
      <c r="A182" s="1">
        <v>1</v>
      </c>
      <c r="B182" s="7" t="s">
        <v>239</v>
      </c>
      <c r="C182" s="11">
        <v>2</v>
      </c>
      <c r="D182" s="11">
        <v>2</v>
      </c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9"/>
      <c r="R182" s="9"/>
      <c r="S182" s="9"/>
      <c r="T182" s="15">
        <v>2</v>
      </c>
    </row>
    <row r="183" spans="1:20" ht="36.75" customHeight="1" x14ac:dyDescent="0.25">
      <c r="A183" s="1">
        <v>2</v>
      </c>
      <c r="B183" s="7" t="s">
        <v>240</v>
      </c>
      <c r="C183" s="11">
        <v>12</v>
      </c>
      <c r="D183" s="11">
        <v>12</v>
      </c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9"/>
      <c r="R183" s="9"/>
      <c r="S183" s="9"/>
      <c r="T183" s="15">
        <v>8</v>
      </c>
    </row>
    <row r="184" spans="1:20" ht="36.75" customHeight="1" x14ac:dyDescent="0.25">
      <c r="A184" s="1">
        <v>3</v>
      </c>
      <c r="B184" s="7" t="s">
        <v>241</v>
      </c>
      <c r="C184" s="11">
        <v>1</v>
      </c>
      <c r="D184" s="11">
        <v>1</v>
      </c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9"/>
      <c r="R184" s="9"/>
      <c r="S184" s="9"/>
      <c r="T184" s="15">
        <v>1</v>
      </c>
    </row>
    <row r="185" spans="1:20" ht="36.75" customHeight="1" x14ac:dyDescent="0.25">
      <c r="A185" s="1">
        <v>4</v>
      </c>
      <c r="B185" s="7" t="s">
        <v>242</v>
      </c>
      <c r="C185" s="11">
        <v>10</v>
      </c>
      <c r="D185" s="11">
        <v>10</v>
      </c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9"/>
      <c r="R185" s="9"/>
      <c r="S185" s="9"/>
      <c r="T185" s="15">
        <v>43</v>
      </c>
    </row>
    <row r="186" spans="1:20" ht="36.75" customHeight="1" x14ac:dyDescent="0.25">
      <c r="A186" s="1">
        <v>5</v>
      </c>
      <c r="B186" s="7" t="s">
        <v>243</v>
      </c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9"/>
      <c r="R186" s="9"/>
      <c r="S186" s="9"/>
      <c r="T186" s="15"/>
    </row>
    <row r="187" spans="1:20" ht="36.75" customHeight="1" x14ac:dyDescent="0.25">
      <c r="A187" s="1">
        <v>6</v>
      </c>
      <c r="B187" s="7" t="s">
        <v>244</v>
      </c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9"/>
      <c r="R187" s="9"/>
      <c r="S187" s="9"/>
      <c r="T187" s="15"/>
    </row>
    <row r="188" spans="1:20" ht="36.75" customHeight="1" x14ac:dyDescent="0.25">
      <c r="A188" s="1">
        <v>7</v>
      </c>
      <c r="B188" s="7" t="s">
        <v>245</v>
      </c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9"/>
      <c r="R188" s="9"/>
      <c r="S188" s="9"/>
      <c r="T188" s="15"/>
    </row>
    <row r="189" spans="1:20" ht="36.75" customHeight="1" x14ac:dyDescent="0.25">
      <c r="A189" s="1">
        <v>8</v>
      </c>
      <c r="B189" s="7" t="s">
        <v>246</v>
      </c>
      <c r="C189" s="11">
        <v>2</v>
      </c>
      <c r="D189" s="11">
        <v>2</v>
      </c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9"/>
      <c r="R189" s="9"/>
      <c r="S189" s="9"/>
      <c r="T189" s="15"/>
    </row>
    <row r="190" spans="1:20" ht="36.75" customHeight="1" x14ac:dyDescent="0.25">
      <c r="A190" s="1">
        <v>9</v>
      </c>
      <c r="B190" s="7" t="s">
        <v>247</v>
      </c>
      <c r="C190" s="11">
        <v>2</v>
      </c>
      <c r="D190" s="11">
        <v>2</v>
      </c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9"/>
      <c r="R190" s="9"/>
      <c r="S190" s="9"/>
      <c r="T190" s="15">
        <v>2</v>
      </c>
    </row>
    <row r="191" spans="1:20" ht="36.75" customHeight="1" x14ac:dyDescent="0.25">
      <c r="A191" s="1">
        <v>10</v>
      </c>
      <c r="B191" s="7" t="s">
        <v>248</v>
      </c>
      <c r="C191" s="11">
        <v>1</v>
      </c>
      <c r="D191" s="11">
        <v>1</v>
      </c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9"/>
      <c r="R191" s="9"/>
      <c r="S191" s="9"/>
      <c r="T191" s="15">
        <v>1</v>
      </c>
    </row>
    <row r="192" spans="1:20" ht="36.75" customHeight="1" x14ac:dyDescent="0.25">
      <c r="A192" s="1">
        <v>11</v>
      </c>
      <c r="B192" s="7" t="s">
        <v>249</v>
      </c>
      <c r="C192" s="11">
        <v>4</v>
      </c>
      <c r="D192" s="11">
        <v>4</v>
      </c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9"/>
      <c r="R192" s="9"/>
      <c r="S192" s="9"/>
      <c r="T192" s="15">
        <v>2</v>
      </c>
    </row>
    <row r="193" spans="1:20" ht="36.75" customHeight="1" x14ac:dyDescent="0.25">
      <c r="A193" s="1">
        <v>12</v>
      </c>
      <c r="B193" s="7" t="s">
        <v>250</v>
      </c>
      <c r="C193" s="11">
        <v>2</v>
      </c>
      <c r="D193" s="11">
        <v>2</v>
      </c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9"/>
      <c r="R193" s="9"/>
      <c r="S193" s="9"/>
      <c r="T193" s="15">
        <v>6</v>
      </c>
    </row>
    <row r="194" spans="1:20" ht="36.75" customHeight="1" x14ac:dyDescent="0.25">
      <c r="A194" s="1">
        <v>13</v>
      </c>
      <c r="B194" s="7" t="s">
        <v>251</v>
      </c>
      <c r="C194" s="11">
        <v>10</v>
      </c>
      <c r="D194" s="11">
        <v>10</v>
      </c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9"/>
      <c r="R194" s="9"/>
      <c r="S194" s="9"/>
      <c r="T194" s="15">
        <v>12</v>
      </c>
    </row>
    <row r="195" spans="1:20" ht="36.75" customHeight="1" x14ac:dyDescent="0.25">
      <c r="A195" s="1">
        <v>14</v>
      </c>
      <c r="B195" s="7" t="s">
        <v>252</v>
      </c>
      <c r="C195" s="11">
        <v>8</v>
      </c>
      <c r="D195" s="11">
        <v>8</v>
      </c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9"/>
      <c r="R195" s="9"/>
      <c r="S195" s="9"/>
      <c r="T195" s="15">
        <v>5</v>
      </c>
    </row>
    <row r="196" spans="1:20" ht="36.75" customHeight="1" x14ac:dyDescent="0.25">
      <c r="A196" s="1">
        <v>15</v>
      </c>
      <c r="B196" s="7" t="s">
        <v>253</v>
      </c>
      <c r="C196" s="11">
        <v>9</v>
      </c>
      <c r="D196" s="11">
        <v>9</v>
      </c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9"/>
      <c r="R196" s="9"/>
      <c r="S196" s="9"/>
      <c r="T196" s="15">
        <v>10</v>
      </c>
    </row>
    <row r="197" spans="1:20" ht="36.75" customHeight="1" x14ac:dyDescent="0.25">
      <c r="A197" s="1">
        <v>16</v>
      </c>
      <c r="B197" s="7" t="s">
        <v>254</v>
      </c>
      <c r="C197" s="11">
        <v>10</v>
      </c>
      <c r="D197" s="11">
        <v>10</v>
      </c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9"/>
      <c r="R197" s="9"/>
      <c r="S197" s="9"/>
      <c r="T197" s="15">
        <v>8</v>
      </c>
    </row>
    <row r="198" spans="1:20" ht="36.75" customHeight="1" x14ac:dyDescent="0.25">
      <c r="A198" s="1">
        <v>17</v>
      </c>
      <c r="B198" s="7" t="s">
        <v>255</v>
      </c>
      <c r="C198" s="11">
        <v>4</v>
      </c>
      <c r="D198" s="11">
        <v>4</v>
      </c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9"/>
      <c r="R198" s="9"/>
      <c r="S198" s="9"/>
      <c r="T198" s="15"/>
    </row>
    <row r="199" spans="1:20" ht="36.75" customHeight="1" x14ac:dyDescent="0.25">
      <c r="A199" s="1">
        <v>18</v>
      </c>
      <c r="B199" s="7" t="s">
        <v>256</v>
      </c>
      <c r="C199" s="11">
        <v>4</v>
      </c>
      <c r="D199" s="11">
        <v>4</v>
      </c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9"/>
      <c r="R199" s="9"/>
      <c r="S199" s="9"/>
      <c r="T199" s="15"/>
    </row>
    <row r="200" spans="1:20" ht="36.75" customHeight="1" x14ac:dyDescent="0.25">
      <c r="A200" s="1">
        <v>19</v>
      </c>
      <c r="B200" s="7" t="s">
        <v>257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9"/>
      <c r="R200" s="9"/>
      <c r="S200" s="9"/>
      <c r="T200" s="15"/>
    </row>
    <row r="201" spans="1:20" s="30" customFormat="1" ht="36.75" customHeight="1" x14ac:dyDescent="0.25">
      <c r="A201" s="27">
        <f>+A181+1</f>
        <v>13</v>
      </c>
      <c r="B201" s="28" t="s">
        <v>16</v>
      </c>
      <c r="C201" s="29">
        <f>SUM(C202:C214)</f>
        <v>21</v>
      </c>
      <c r="D201" s="29">
        <f t="shared" ref="D201:T201" si="13">SUM(D202:D214)</f>
        <v>21</v>
      </c>
      <c r="E201" s="29">
        <f t="shared" si="13"/>
        <v>0</v>
      </c>
      <c r="F201" s="29">
        <f t="shared" si="13"/>
        <v>0</v>
      </c>
      <c r="G201" s="29">
        <f t="shared" si="13"/>
        <v>0</v>
      </c>
      <c r="H201" s="29">
        <f t="shared" si="13"/>
        <v>0</v>
      </c>
      <c r="I201" s="29">
        <f t="shared" si="13"/>
        <v>0</v>
      </c>
      <c r="J201" s="29">
        <f t="shared" si="13"/>
        <v>0</v>
      </c>
      <c r="K201" s="29">
        <f t="shared" si="13"/>
        <v>0</v>
      </c>
      <c r="L201" s="29">
        <f t="shared" si="13"/>
        <v>0</v>
      </c>
      <c r="M201" s="29">
        <f t="shared" si="13"/>
        <v>0</v>
      </c>
      <c r="N201" s="29">
        <f t="shared" si="13"/>
        <v>0</v>
      </c>
      <c r="O201" s="29">
        <f t="shared" si="13"/>
        <v>0</v>
      </c>
      <c r="P201" s="29">
        <f t="shared" si="13"/>
        <v>0</v>
      </c>
      <c r="Q201" s="29">
        <f t="shared" si="13"/>
        <v>0</v>
      </c>
      <c r="R201" s="29">
        <f t="shared" si="13"/>
        <v>0</v>
      </c>
      <c r="S201" s="29">
        <f t="shared" si="13"/>
        <v>0</v>
      </c>
      <c r="T201" s="29">
        <f t="shared" si="13"/>
        <v>24</v>
      </c>
    </row>
    <row r="202" spans="1:20" ht="36.75" customHeight="1" x14ac:dyDescent="0.25">
      <c r="A202" s="1">
        <v>1</v>
      </c>
      <c r="B202" s="7" t="s">
        <v>258</v>
      </c>
      <c r="C202" s="11">
        <v>5</v>
      </c>
      <c r="D202" s="11">
        <v>5</v>
      </c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9"/>
      <c r="R202" s="9"/>
      <c r="S202" s="9"/>
      <c r="T202" s="15">
        <v>2</v>
      </c>
    </row>
    <row r="203" spans="1:20" ht="36.75" customHeight="1" x14ac:dyDescent="0.25">
      <c r="A203" s="1">
        <v>2</v>
      </c>
      <c r="B203" s="7" t="s">
        <v>259</v>
      </c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9"/>
      <c r="R203" s="9"/>
      <c r="S203" s="9"/>
      <c r="T203" s="15"/>
    </row>
    <row r="204" spans="1:20" ht="36.75" customHeight="1" x14ac:dyDescent="0.25">
      <c r="A204" s="1">
        <v>3</v>
      </c>
      <c r="B204" s="7" t="s">
        <v>260</v>
      </c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9"/>
      <c r="R204" s="9"/>
      <c r="S204" s="9"/>
      <c r="T204" s="15"/>
    </row>
    <row r="205" spans="1:20" ht="36.75" customHeight="1" x14ac:dyDescent="0.25">
      <c r="A205" s="1">
        <v>4</v>
      </c>
      <c r="B205" s="7" t="s">
        <v>261</v>
      </c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9"/>
      <c r="R205" s="9"/>
      <c r="S205" s="9"/>
      <c r="T205" s="15"/>
    </row>
    <row r="206" spans="1:20" ht="36.75" customHeight="1" x14ac:dyDescent="0.25">
      <c r="A206" s="1">
        <v>5</v>
      </c>
      <c r="B206" s="7" t="s">
        <v>262</v>
      </c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9"/>
      <c r="R206" s="9"/>
      <c r="S206" s="9"/>
      <c r="T206" s="15"/>
    </row>
    <row r="207" spans="1:20" ht="36.75" customHeight="1" x14ac:dyDescent="0.25">
      <c r="A207" s="1">
        <v>6</v>
      </c>
      <c r="B207" s="7" t="s">
        <v>263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9"/>
      <c r="R207" s="9"/>
      <c r="S207" s="9"/>
      <c r="T207" s="15"/>
    </row>
    <row r="208" spans="1:20" ht="36.75" customHeight="1" x14ac:dyDescent="0.25">
      <c r="A208" s="1">
        <v>7</v>
      </c>
      <c r="B208" s="7" t="s">
        <v>264</v>
      </c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9"/>
      <c r="R208" s="9"/>
      <c r="S208" s="9"/>
      <c r="T208" s="15"/>
    </row>
    <row r="209" spans="1:20" ht="36.75" customHeight="1" x14ac:dyDescent="0.25">
      <c r="A209" s="1">
        <v>8</v>
      </c>
      <c r="B209" s="7" t="s">
        <v>265</v>
      </c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9"/>
      <c r="R209" s="9"/>
      <c r="S209" s="9"/>
      <c r="T209" s="15"/>
    </row>
    <row r="210" spans="1:20" ht="36.75" customHeight="1" x14ac:dyDescent="0.25">
      <c r="A210" s="1">
        <v>9</v>
      </c>
      <c r="B210" s="7" t="s">
        <v>266</v>
      </c>
      <c r="C210" s="11">
        <v>2</v>
      </c>
      <c r="D210" s="11">
        <v>2</v>
      </c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9"/>
      <c r="R210" s="9"/>
      <c r="S210" s="9"/>
      <c r="T210" s="15">
        <v>2</v>
      </c>
    </row>
    <row r="211" spans="1:20" ht="36.75" customHeight="1" x14ac:dyDescent="0.25">
      <c r="A211" s="1">
        <v>10</v>
      </c>
      <c r="B211" s="7" t="s">
        <v>267</v>
      </c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9"/>
      <c r="R211" s="9"/>
      <c r="S211" s="9"/>
      <c r="T211" s="15"/>
    </row>
    <row r="212" spans="1:20" ht="36.75" customHeight="1" x14ac:dyDescent="0.25">
      <c r="A212" s="1">
        <v>11</v>
      </c>
      <c r="B212" s="7" t="s">
        <v>268</v>
      </c>
      <c r="C212" s="11">
        <v>1</v>
      </c>
      <c r="D212" s="11">
        <v>1</v>
      </c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9"/>
      <c r="R212" s="9"/>
      <c r="S212" s="9"/>
      <c r="T212" s="15">
        <v>2</v>
      </c>
    </row>
    <row r="213" spans="1:20" ht="36.75" customHeight="1" x14ac:dyDescent="0.25">
      <c r="A213" s="1">
        <v>12</v>
      </c>
      <c r="B213" s="7" t="s">
        <v>269</v>
      </c>
      <c r="C213" s="11">
        <v>13</v>
      </c>
      <c r="D213" s="11">
        <v>13</v>
      </c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9"/>
      <c r="R213" s="9"/>
      <c r="S213" s="9"/>
      <c r="T213" s="15">
        <v>18</v>
      </c>
    </row>
    <row r="214" spans="1:20" ht="36.75" customHeight="1" x14ac:dyDescent="0.25">
      <c r="A214" s="1">
        <v>13</v>
      </c>
      <c r="B214" s="7" t="s">
        <v>270</v>
      </c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9"/>
      <c r="R214" s="9"/>
      <c r="S214" s="9"/>
      <c r="T214" s="15"/>
    </row>
    <row r="215" spans="1:20" s="30" customFormat="1" ht="36.75" customHeight="1" x14ac:dyDescent="0.25">
      <c r="A215" s="27">
        <f t="shared" ref="A215" si="14">+A201+1</f>
        <v>14</v>
      </c>
      <c r="B215" s="28" t="s">
        <v>17</v>
      </c>
      <c r="C215" s="29">
        <f>SUM(C216:C227)</f>
        <v>51</v>
      </c>
      <c r="D215" s="29">
        <f t="shared" ref="D215:T215" si="15">SUM(D216:D227)</f>
        <v>51</v>
      </c>
      <c r="E215" s="29">
        <f t="shared" si="15"/>
        <v>0</v>
      </c>
      <c r="F215" s="29">
        <f t="shared" si="15"/>
        <v>0</v>
      </c>
      <c r="G215" s="29">
        <f t="shared" si="15"/>
        <v>0</v>
      </c>
      <c r="H215" s="29">
        <f t="shared" si="15"/>
        <v>0</v>
      </c>
      <c r="I215" s="29">
        <f t="shared" si="15"/>
        <v>0</v>
      </c>
      <c r="J215" s="29">
        <f t="shared" si="15"/>
        <v>0</v>
      </c>
      <c r="K215" s="29">
        <f t="shared" si="15"/>
        <v>0</v>
      </c>
      <c r="L215" s="29">
        <f t="shared" si="15"/>
        <v>0</v>
      </c>
      <c r="M215" s="29">
        <f t="shared" si="15"/>
        <v>0</v>
      </c>
      <c r="N215" s="29">
        <f t="shared" si="15"/>
        <v>0</v>
      </c>
      <c r="O215" s="29">
        <f t="shared" si="15"/>
        <v>0</v>
      </c>
      <c r="P215" s="29">
        <f t="shared" si="15"/>
        <v>0</v>
      </c>
      <c r="Q215" s="29">
        <f t="shared" si="15"/>
        <v>0</v>
      </c>
      <c r="R215" s="29">
        <f t="shared" si="15"/>
        <v>0</v>
      </c>
      <c r="S215" s="29">
        <f t="shared" si="15"/>
        <v>0</v>
      </c>
      <c r="T215" s="29">
        <f t="shared" si="15"/>
        <v>50</v>
      </c>
    </row>
    <row r="216" spans="1:20" ht="36.75" customHeight="1" x14ac:dyDescent="0.25">
      <c r="A216" s="1">
        <v>1</v>
      </c>
      <c r="B216" s="7" t="s">
        <v>109</v>
      </c>
      <c r="C216" s="11">
        <v>3</v>
      </c>
      <c r="D216" s="11">
        <v>3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9">
        <v>0</v>
      </c>
      <c r="R216" s="9">
        <v>0</v>
      </c>
      <c r="S216" s="9">
        <v>0</v>
      </c>
      <c r="T216" s="15">
        <v>0</v>
      </c>
    </row>
    <row r="217" spans="1:20" ht="36.75" customHeight="1" x14ac:dyDescent="0.25">
      <c r="A217" s="1">
        <v>2</v>
      </c>
      <c r="B217" s="7" t="s">
        <v>110</v>
      </c>
      <c r="C217" s="11">
        <v>9</v>
      </c>
      <c r="D217" s="11">
        <v>9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9">
        <v>0</v>
      </c>
      <c r="R217" s="9">
        <v>0</v>
      </c>
      <c r="S217" s="9">
        <v>0</v>
      </c>
      <c r="T217" s="15">
        <v>5</v>
      </c>
    </row>
    <row r="218" spans="1:20" ht="36.75" customHeight="1" x14ac:dyDescent="0.25">
      <c r="A218" s="1">
        <v>3</v>
      </c>
      <c r="B218" s="7" t="s">
        <v>111</v>
      </c>
      <c r="C218" s="11">
        <v>5</v>
      </c>
      <c r="D218" s="11">
        <v>5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9">
        <v>0</v>
      </c>
      <c r="R218" s="9">
        <v>0</v>
      </c>
      <c r="S218" s="9">
        <v>0</v>
      </c>
      <c r="T218" s="15">
        <v>14</v>
      </c>
    </row>
    <row r="219" spans="1:20" ht="36.75" customHeight="1" x14ac:dyDescent="0.25">
      <c r="A219" s="1">
        <v>4</v>
      </c>
      <c r="B219" s="7" t="s">
        <v>112</v>
      </c>
      <c r="C219" s="11">
        <v>6</v>
      </c>
      <c r="D219" s="11">
        <v>6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9">
        <v>0</v>
      </c>
      <c r="R219" s="9">
        <v>0</v>
      </c>
      <c r="S219" s="9">
        <v>0</v>
      </c>
      <c r="T219" s="15">
        <v>14</v>
      </c>
    </row>
    <row r="220" spans="1:20" ht="36.75" customHeight="1" x14ac:dyDescent="0.25">
      <c r="A220" s="1">
        <v>5</v>
      </c>
      <c r="B220" s="7" t="s">
        <v>113</v>
      </c>
      <c r="C220" s="11">
        <v>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9">
        <v>0</v>
      </c>
      <c r="R220" s="9">
        <v>0</v>
      </c>
      <c r="S220" s="9">
        <v>0</v>
      </c>
      <c r="T220" s="15">
        <v>0</v>
      </c>
    </row>
    <row r="221" spans="1:20" ht="36.75" customHeight="1" x14ac:dyDescent="0.25">
      <c r="A221" s="1">
        <v>6</v>
      </c>
      <c r="B221" s="7" t="s">
        <v>114</v>
      </c>
      <c r="C221" s="11">
        <v>3</v>
      </c>
      <c r="D221" s="11">
        <v>3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9">
        <v>0</v>
      </c>
      <c r="R221" s="9">
        <v>0</v>
      </c>
      <c r="S221" s="9">
        <v>0</v>
      </c>
      <c r="T221" s="15">
        <v>0</v>
      </c>
    </row>
    <row r="222" spans="1:20" ht="36.75" customHeight="1" x14ac:dyDescent="0.25">
      <c r="A222" s="1">
        <v>7</v>
      </c>
      <c r="B222" s="7" t="s">
        <v>115</v>
      </c>
      <c r="C222" s="11">
        <v>0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9">
        <v>0</v>
      </c>
      <c r="R222" s="9">
        <v>0</v>
      </c>
      <c r="S222" s="9">
        <v>0</v>
      </c>
      <c r="T222" s="15">
        <v>0</v>
      </c>
    </row>
    <row r="223" spans="1:20" ht="36.75" customHeight="1" x14ac:dyDescent="0.25">
      <c r="A223" s="1">
        <v>8</v>
      </c>
      <c r="B223" s="7" t="s">
        <v>116</v>
      </c>
      <c r="C223" s="11">
        <v>1</v>
      </c>
      <c r="D223" s="11">
        <v>1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9">
        <v>0</v>
      </c>
      <c r="R223" s="9">
        <v>0</v>
      </c>
      <c r="S223" s="9">
        <v>0</v>
      </c>
      <c r="T223" s="15">
        <v>0</v>
      </c>
    </row>
    <row r="224" spans="1:20" ht="36.75" customHeight="1" x14ac:dyDescent="0.25">
      <c r="A224" s="1">
        <v>9</v>
      </c>
      <c r="B224" s="7" t="s">
        <v>117</v>
      </c>
      <c r="C224" s="11">
        <v>5</v>
      </c>
      <c r="D224" s="11">
        <v>5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9">
        <v>0</v>
      </c>
      <c r="R224" s="9">
        <v>0</v>
      </c>
      <c r="S224" s="9">
        <v>0</v>
      </c>
      <c r="T224" s="15">
        <v>11</v>
      </c>
    </row>
    <row r="225" spans="1:20" ht="36.75" customHeight="1" x14ac:dyDescent="0.25">
      <c r="A225" s="1">
        <v>10</v>
      </c>
      <c r="B225" s="7" t="s">
        <v>118</v>
      </c>
      <c r="C225" s="11">
        <v>15</v>
      </c>
      <c r="D225" s="11">
        <v>15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9">
        <v>0</v>
      </c>
      <c r="R225" s="9">
        <v>0</v>
      </c>
      <c r="S225" s="9">
        <v>0</v>
      </c>
      <c r="T225" s="15">
        <v>4</v>
      </c>
    </row>
    <row r="226" spans="1:20" ht="36.75" customHeight="1" x14ac:dyDescent="0.25">
      <c r="A226" s="1">
        <v>11</v>
      </c>
      <c r="B226" s="7" t="s">
        <v>119</v>
      </c>
      <c r="C226" s="11">
        <v>4</v>
      </c>
      <c r="D226" s="11">
        <v>4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9">
        <v>0</v>
      </c>
      <c r="R226" s="9">
        <v>0</v>
      </c>
      <c r="S226" s="9">
        <v>0</v>
      </c>
      <c r="T226" s="15">
        <v>2</v>
      </c>
    </row>
    <row r="227" spans="1:20" ht="36.75" customHeight="1" x14ac:dyDescent="0.25">
      <c r="A227" s="2">
        <v>12</v>
      </c>
      <c r="B227" s="8" t="s">
        <v>120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0">
        <v>0</v>
      </c>
      <c r="R227" s="10">
        <v>0</v>
      </c>
      <c r="S227" s="10">
        <v>0</v>
      </c>
      <c r="T227" s="16">
        <v>0</v>
      </c>
    </row>
  </sheetData>
  <autoFilter ref="A5:T227" xr:uid="{00000000-0009-0000-0000-000007000000}">
    <filterColumn colId="0" showButton="0"/>
  </autoFilter>
  <mergeCells count="8">
    <mergeCell ref="A5:B5"/>
    <mergeCell ref="A1:T1"/>
    <mergeCell ref="A2:C2"/>
    <mergeCell ref="A3:A4"/>
    <mergeCell ref="B3:B4"/>
    <mergeCell ref="C3:C4"/>
    <mergeCell ref="D3:S3"/>
    <mergeCell ref="T3:T4"/>
  </mergeCells>
  <conditionalFormatting sqref="C5:T227">
    <cfRule type="cellIs" dxfId="0" priority="1" operator="equal">
      <formula>0</formula>
    </cfRule>
  </conditionalFormatting>
  <printOptions horizontalCentered="1"/>
  <pageMargins left="0" right="0" top="0.35433070866141736" bottom="0" header="0" footer="0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3A0DB-2694-45A4-93BA-5EC433FD57F7}">
  <sheetPr codeName="Лист3">
    <tabColor theme="9" tint="-0.249977111117893"/>
    <pageSetUpPr fitToPage="1"/>
  </sheetPr>
  <dimension ref="A1:CT39"/>
  <sheetViews>
    <sheetView view="pageBreakPreview" zoomScale="55" zoomScaleNormal="130" zoomScaleSheetLayoutView="55" workbookViewId="0">
      <pane ySplit="2" topLeftCell="A3" activePane="bottomLeft" state="frozen"/>
      <selection sqref="A1:CF1"/>
      <selection pane="bottomLeft" sqref="A1:CF1"/>
    </sheetView>
  </sheetViews>
  <sheetFormatPr defaultColWidth="11.25" defaultRowHeight="15.75" x14ac:dyDescent="0.25"/>
  <cols>
    <col min="1" max="1" width="6.375" style="208" customWidth="1"/>
    <col min="2" max="2" width="25" style="208" customWidth="1"/>
    <col min="3" max="3" width="17.375" style="208" customWidth="1"/>
    <col min="4" max="4" width="18.75" style="208" customWidth="1"/>
    <col min="5" max="7" width="14.625" style="208" hidden="1" customWidth="1"/>
    <col min="8" max="8" width="17.5" style="208" hidden="1" customWidth="1"/>
    <col min="9" max="9" width="11.125" style="208" hidden="1" customWidth="1"/>
    <col min="10" max="10" width="14.375" style="208" hidden="1" customWidth="1" collapsed="1"/>
    <col min="11" max="11" width="11.375" style="208" hidden="1" customWidth="1" collapsed="1"/>
    <col min="12" max="12" width="9.75" style="208" hidden="1" customWidth="1" collapsed="1"/>
    <col min="13" max="13" width="10.375" style="208" hidden="1" customWidth="1"/>
    <col min="14" max="16" width="14.625" style="208" hidden="1" customWidth="1"/>
    <col min="17" max="17" width="17.25" style="208" hidden="1" customWidth="1"/>
    <col min="18" max="18" width="11.625" style="208" hidden="1" customWidth="1"/>
    <col min="19" max="19" width="14.25" style="208" hidden="1" customWidth="1" collapsed="1"/>
    <col min="20" max="20" width="11.625" style="208" hidden="1" customWidth="1" collapsed="1"/>
    <col min="21" max="21" width="9.75" style="208" hidden="1" customWidth="1" collapsed="1"/>
    <col min="22" max="22" width="10.375" style="208" hidden="1" customWidth="1"/>
    <col min="23" max="25" width="14.625" style="208" hidden="1" customWidth="1"/>
    <col min="26" max="26" width="17.25" style="208" hidden="1" customWidth="1"/>
    <col min="27" max="27" width="11.625" style="208" hidden="1" customWidth="1"/>
    <col min="28" max="28" width="14.25" style="208" hidden="1" customWidth="1" collapsed="1"/>
    <col min="29" max="29" width="11.625" style="208" hidden="1" customWidth="1" collapsed="1"/>
    <col min="30" max="30" width="9.75" style="208" hidden="1" customWidth="1" collapsed="1"/>
    <col min="31" max="31" width="10.375" style="208" hidden="1" customWidth="1"/>
    <col min="32" max="34" width="14.625" style="208" hidden="1" customWidth="1"/>
    <col min="35" max="35" width="17.25" style="208" hidden="1" customWidth="1"/>
    <col min="36" max="36" width="11.625" style="208" hidden="1" customWidth="1"/>
    <col min="37" max="37" width="14.25" style="208" hidden="1" customWidth="1" collapsed="1"/>
    <col min="38" max="38" width="11.625" style="208" hidden="1" customWidth="1" collapsed="1"/>
    <col min="39" max="39" width="9.75" style="208" hidden="1" customWidth="1" collapsed="1"/>
    <col min="40" max="40" width="10.375" style="208" hidden="1" customWidth="1"/>
    <col min="41" max="43" width="14.625" style="208" hidden="1" customWidth="1"/>
    <col min="44" max="44" width="17.25" style="208" hidden="1" customWidth="1"/>
    <col min="45" max="45" width="11.625" style="208" hidden="1" customWidth="1"/>
    <col min="46" max="46" width="14.25" style="208" hidden="1" customWidth="1" collapsed="1"/>
    <col min="47" max="47" width="11.625" style="208" hidden="1" customWidth="1" collapsed="1"/>
    <col min="48" max="48" width="9.75" style="208" hidden="1" customWidth="1" collapsed="1"/>
    <col min="49" max="49" width="10.375" style="208" hidden="1" customWidth="1"/>
    <col min="50" max="52" width="14.625" style="208" hidden="1" customWidth="1"/>
    <col min="53" max="53" width="17.25" style="208" hidden="1" customWidth="1"/>
    <col min="54" max="54" width="11.625" style="208" hidden="1" customWidth="1"/>
    <col min="55" max="55" width="14.25" style="208" hidden="1" customWidth="1" collapsed="1"/>
    <col min="56" max="56" width="11.625" style="208" hidden="1" customWidth="1" collapsed="1"/>
    <col min="57" max="57" width="9.75" style="208" hidden="1" customWidth="1" collapsed="1"/>
    <col min="58" max="58" width="10.375" style="208" hidden="1" customWidth="1"/>
    <col min="59" max="61" width="14.625" style="208" hidden="1" customWidth="1"/>
    <col min="62" max="62" width="17.25" style="208" hidden="1" customWidth="1"/>
    <col min="63" max="63" width="11.625" style="208" hidden="1" customWidth="1"/>
    <col min="64" max="64" width="14.25" style="208" hidden="1" customWidth="1" collapsed="1"/>
    <col min="65" max="65" width="11.625" style="208" hidden="1" customWidth="1" collapsed="1"/>
    <col min="66" max="66" width="9.75" style="208" hidden="1" customWidth="1" collapsed="1"/>
    <col min="67" max="67" width="10.375" style="208" hidden="1" customWidth="1"/>
    <col min="68" max="70" width="14.625" style="208" hidden="1" customWidth="1"/>
    <col min="71" max="71" width="17" style="208" hidden="1" customWidth="1"/>
    <col min="72" max="72" width="18.875" style="208" hidden="1" customWidth="1"/>
    <col min="73" max="73" width="11.625" style="208" hidden="1" customWidth="1"/>
    <col min="74" max="74" width="15.125" style="208" hidden="1" customWidth="1" collapsed="1"/>
    <col min="75" max="75" width="17.625" style="208" hidden="1" customWidth="1"/>
    <col min="76" max="76" width="11.625" style="208" hidden="1" customWidth="1" collapsed="1"/>
    <col min="77" max="77" width="9.75" style="208" hidden="1" customWidth="1" collapsed="1"/>
    <col min="78" max="78" width="11.25" style="208" hidden="1" customWidth="1"/>
    <col min="79" max="79" width="11.625" style="208" customWidth="1"/>
    <col min="80" max="80" width="19.75" style="208" customWidth="1"/>
    <col min="81" max="81" width="18.625" style="208" customWidth="1"/>
    <col min="82" max="83" width="16.5" style="208" customWidth="1"/>
    <col min="84" max="84" width="20.375" style="208" customWidth="1" collapsed="1"/>
    <col min="85" max="85" width="12" style="208" customWidth="1" collapsed="1"/>
    <col min="86" max="86" width="10.75" style="208" customWidth="1" collapsed="1"/>
    <col min="87" max="87" width="11" style="208" customWidth="1"/>
    <col min="88" max="88" width="17.5" style="208" customWidth="1"/>
    <col min="89" max="89" width="9.125" style="208" customWidth="1"/>
    <col min="90" max="90" width="20.5" style="208" customWidth="1"/>
    <col min="91" max="91" width="17" style="208" hidden="1" customWidth="1"/>
    <col min="92" max="92" width="18.875" style="208" customWidth="1"/>
    <col min="93" max="93" width="11.625" style="208" customWidth="1"/>
    <col min="94" max="94" width="15.125" style="208" customWidth="1" collapsed="1"/>
    <col min="95" max="95" width="11.625" style="208" customWidth="1" collapsed="1"/>
    <col min="96" max="96" width="9.75" style="208" customWidth="1" collapsed="1"/>
    <col min="97" max="97" width="11.25" style="208" customWidth="1"/>
    <col min="98" max="16384" width="11.25" style="208"/>
  </cols>
  <sheetData>
    <row r="1" spans="1:98" ht="108.75" customHeight="1" x14ac:dyDescent="0.25">
      <c r="A1" s="318" t="s">
        <v>708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  <c r="X1" s="318"/>
      <c r="Y1" s="318"/>
      <c r="Z1" s="318"/>
      <c r="AA1" s="318"/>
      <c r="AB1" s="318"/>
      <c r="AC1" s="318"/>
      <c r="AD1" s="318"/>
      <c r="AE1" s="318"/>
      <c r="AF1" s="318"/>
      <c r="AG1" s="318"/>
      <c r="AH1" s="318"/>
      <c r="AI1" s="318"/>
      <c r="AJ1" s="318"/>
      <c r="AK1" s="318"/>
      <c r="AL1" s="318"/>
      <c r="AM1" s="318"/>
      <c r="AN1" s="318"/>
      <c r="AO1" s="318"/>
      <c r="AP1" s="318"/>
      <c r="AQ1" s="318"/>
      <c r="AR1" s="318"/>
      <c r="AS1" s="318"/>
      <c r="AT1" s="318"/>
      <c r="AU1" s="318"/>
      <c r="AV1" s="318"/>
      <c r="AW1" s="318"/>
      <c r="AX1" s="318"/>
      <c r="AY1" s="318"/>
      <c r="AZ1" s="318"/>
      <c r="BA1" s="318"/>
      <c r="BB1" s="318"/>
      <c r="BC1" s="318"/>
      <c r="BD1" s="318"/>
      <c r="BE1" s="318"/>
      <c r="BF1" s="318"/>
      <c r="BG1" s="318"/>
      <c r="BH1" s="318"/>
      <c r="BI1" s="318"/>
      <c r="BJ1" s="318"/>
      <c r="BK1" s="318"/>
      <c r="BL1" s="318"/>
      <c r="BM1" s="318"/>
      <c r="BN1" s="318"/>
      <c r="BO1" s="318"/>
      <c r="BP1" s="318"/>
      <c r="BQ1" s="318"/>
      <c r="BR1" s="318"/>
      <c r="BS1" s="318"/>
      <c r="BT1" s="318"/>
      <c r="BU1" s="318"/>
      <c r="BV1" s="318"/>
      <c r="BW1" s="318"/>
      <c r="BX1" s="318"/>
      <c r="BY1" s="318"/>
      <c r="BZ1" s="318"/>
      <c r="CA1" s="318"/>
      <c r="CB1" s="318"/>
      <c r="CC1" s="318"/>
      <c r="CD1" s="318"/>
      <c r="CE1" s="318"/>
      <c r="CF1" s="318"/>
      <c r="CG1" s="238"/>
      <c r="CH1" s="238"/>
      <c r="CI1" s="238"/>
      <c r="CJ1" s="238"/>
      <c r="CK1" s="238"/>
      <c r="CL1" s="238"/>
      <c r="CM1" s="238"/>
      <c r="CN1" s="238"/>
      <c r="CO1" s="238"/>
      <c r="CP1" s="238"/>
      <c r="CQ1" s="238"/>
      <c r="CR1" s="238"/>
      <c r="CS1" s="238"/>
    </row>
    <row r="2" spans="1:98" ht="24" customHeight="1" thickBot="1" x14ac:dyDescent="0.3">
      <c r="A2" s="320" t="str">
        <f>+'Учрашув ҳудуд '!A2:B2</f>
        <v>01.07.2026 йил ҳолатига</v>
      </c>
      <c r="B2" s="320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F2" s="209"/>
      <c r="BG2" s="209"/>
      <c r="BH2" s="209"/>
      <c r="BI2" s="209"/>
      <c r="BJ2" s="209"/>
      <c r="BK2" s="209"/>
      <c r="BL2" s="209"/>
      <c r="BM2" s="209"/>
      <c r="BN2" s="209"/>
      <c r="BO2" s="209"/>
      <c r="BP2" s="209"/>
      <c r="BQ2" s="209"/>
      <c r="BR2" s="209"/>
      <c r="BS2" s="211"/>
      <c r="BT2" s="211"/>
      <c r="BU2" s="211"/>
      <c r="BV2" s="211"/>
      <c r="BW2" s="209"/>
      <c r="BX2" s="211"/>
      <c r="BY2" s="211"/>
      <c r="CA2" s="209"/>
      <c r="CB2" s="209"/>
      <c r="CC2" s="209"/>
      <c r="CD2" s="209"/>
      <c r="CE2" s="209"/>
      <c r="CF2" s="209"/>
      <c r="CG2" s="209"/>
      <c r="CH2" s="209"/>
      <c r="CI2" s="209"/>
      <c r="CL2" s="210"/>
      <c r="CM2" s="211"/>
      <c r="CN2" s="211"/>
      <c r="CO2" s="211"/>
      <c r="CP2" s="211"/>
      <c r="CQ2" s="211"/>
      <c r="CR2" s="211"/>
    </row>
    <row r="3" spans="1:98" ht="56.25" customHeight="1" x14ac:dyDescent="0.25">
      <c r="A3" s="296" t="s">
        <v>426</v>
      </c>
      <c r="B3" s="290" t="s">
        <v>427</v>
      </c>
      <c r="C3" s="290" t="s">
        <v>428</v>
      </c>
      <c r="D3" s="290"/>
      <c r="E3" s="249"/>
      <c r="F3" s="249"/>
      <c r="G3" s="249"/>
      <c r="H3" s="249"/>
      <c r="I3" s="249"/>
      <c r="J3" s="249"/>
      <c r="K3" s="249"/>
      <c r="L3" s="249"/>
      <c r="M3" s="250"/>
      <c r="N3" s="249"/>
      <c r="O3" s="249"/>
      <c r="P3" s="249"/>
      <c r="Q3" s="249"/>
      <c r="R3" s="249"/>
      <c r="S3" s="249"/>
      <c r="T3" s="249"/>
      <c r="U3" s="249"/>
      <c r="V3" s="250"/>
      <c r="W3" s="249"/>
      <c r="X3" s="249"/>
      <c r="Y3" s="249"/>
      <c r="Z3" s="249"/>
      <c r="AA3" s="249"/>
      <c r="AB3" s="249"/>
      <c r="AC3" s="249"/>
      <c r="AD3" s="249"/>
      <c r="AE3" s="250"/>
      <c r="AF3" s="249"/>
      <c r="AG3" s="249"/>
      <c r="AH3" s="249"/>
      <c r="AI3" s="249"/>
      <c r="AJ3" s="249"/>
      <c r="AK3" s="249"/>
      <c r="AL3" s="249"/>
      <c r="AM3" s="249"/>
      <c r="AN3" s="250"/>
      <c r="AO3" s="249"/>
      <c r="AP3" s="249"/>
      <c r="AQ3" s="249"/>
      <c r="AR3" s="249"/>
      <c r="AS3" s="249"/>
      <c r="AT3" s="249"/>
      <c r="AU3" s="249"/>
      <c r="AV3" s="249"/>
      <c r="AW3" s="250"/>
      <c r="AX3" s="249"/>
      <c r="AY3" s="249"/>
      <c r="AZ3" s="249"/>
      <c r="BA3" s="249"/>
      <c r="BB3" s="249"/>
      <c r="BC3" s="249"/>
      <c r="BD3" s="249"/>
      <c r="BE3" s="249"/>
      <c r="BF3" s="250"/>
      <c r="BG3" s="249"/>
      <c r="BH3" s="249"/>
      <c r="BI3" s="249"/>
      <c r="BJ3" s="249"/>
      <c r="BK3" s="249"/>
      <c r="BL3" s="249"/>
      <c r="BM3" s="249"/>
      <c r="BN3" s="249"/>
      <c r="BO3" s="250"/>
      <c r="BP3" s="249"/>
      <c r="BQ3" s="249"/>
      <c r="BR3" s="249"/>
      <c r="BS3" s="249"/>
      <c r="BT3" s="249"/>
      <c r="BU3" s="249"/>
      <c r="BV3" s="249"/>
      <c r="BW3" s="249"/>
      <c r="BX3" s="249"/>
      <c r="BY3" s="249"/>
      <c r="BZ3" s="250"/>
      <c r="CA3" s="302" t="s">
        <v>432</v>
      </c>
      <c r="CB3" s="302"/>
      <c r="CC3" s="304" t="s">
        <v>433</v>
      </c>
      <c r="CD3" s="304"/>
      <c r="CE3" s="304"/>
      <c r="CF3" s="319"/>
      <c r="CG3" s="217"/>
      <c r="CH3" s="217"/>
      <c r="CI3" s="218"/>
      <c r="CJ3" s="216"/>
      <c r="CK3" s="217"/>
      <c r="CL3" s="217"/>
      <c r="CM3" s="217"/>
      <c r="CN3" s="217"/>
      <c r="CO3" s="217"/>
      <c r="CP3" s="217"/>
      <c r="CQ3" s="217"/>
      <c r="CR3" s="217"/>
      <c r="CS3" s="218"/>
      <c r="CT3" s="214"/>
    </row>
    <row r="4" spans="1:98" ht="56.25" customHeight="1" x14ac:dyDescent="0.25">
      <c r="A4" s="297"/>
      <c r="B4" s="291"/>
      <c r="C4" s="291"/>
      <c r="D4" s="291"/>
      <c r="E4" s="246"/>
      <c r="F4" s="246"/>
      <c r="G4" s="246"/>
      <c r="H4" s="246"/>
      <c r="I4" s="246"/>
      <c r="J4" s="246"/>
      <c r="K4" s="246"/>
      <c r="L4" s="246"/>
      <c r="M4" s="247"/>
      <c r="N4" s="246"/>
      <c r="O4" s="246"/>
      <c r="P4" s="246"/>
      <c r="Q4" s="246"/>
      <c r="R4" s="246"/>
      <c r="S4" s="246"/>
      <c r="T4" s="246"/>
      <c r="U4" s="246"/>
      <c r="V4" s="247"/>
      <c r="W4" s="246"/>
      <c r="X4" s="246"/>
      <c r="Y4" s="246"/>
      <c r="Z4" s="246"/>
      <c r="AA4" s="246"/>
      <c r="AB4" s="246"/>
      <c r="AC4" s="246"/>
      <c r="AD4" s="246"/>
      <c r="AE4" s="247"/>
      <c r="AF4" s="246"/>
      <c r="AG4" s="246"/>
      <c r="AH4" s="246"/>
      <c r="AI4" s="246"/>
      <c r="AJ4" s="246"/>
      <c r="AK4" s="246"/>
      <c r="AL4" s="246"/>
      <c r="AM4" s="246"/>
      <c r="AN4" s="247"/>
      <c r="AO4" s="246"/>
      <c r="AP4" s="246"/>
      <c r="AQ4" s="246"/>
      <c r="AR4" s="246"/>
      <c r="AS4" s="246"/>
      <c r="AT4" s="246"/>
      <c r="AU4" s="246"/>
      <c r="AV4" s="246"/>
      <c r="AW4" s="247"/>
      <c r="AX4" s="246"/>
      <c r="AY4" s="246"/>
      <c r="AZ4" s="246"/>
      <c r="BA4" s="246"/>
      <c r="BB4" s="246"/>
      <c r="BC4" s="246"/>
      <c r="BD4" s="246"/>
      <c r="BE4" s="246"/>
      <c r="BF4" s="247"/>
      <c r="BG4" s="246"/>
      <c r="BH4" s="246"/>
      <c r="BI4" s="246"/>
      <c r="BJ4" s="246"/>
      <c r="BK4" s="246"/>
      <c r="BL4" s="246"/>
      <c r="BM4" s="246"/>
      <c r="BN4" s="246"/>
      <c r="BO4" s="247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7"/>
      <c r="CA4" s="303"/>
      <c r="CB4" s="303"/>
      <c r="CC4" s="229" t="s">
        <v>380</v>
      </c>
      <c r="CD4" s="229" t="s">
        <v>425</v>
      </c>
      <c r="CE4" s="229" t="s">
        <v>435</v>
      </c>
      <c r="CF4" s="245" t="s">
        <v>459</v>
      </c>
      <c r="CG4" s="217"/>
      <c r="CH4" s="217"/>
      <c r="CI4" s="218"/>
      <c r="CJ4" s="216"/>
      <c r="CK4" s="217"/>
      <c r="CL4" s="217"/>
      <c r="CM4" s="217"/>
      <c r="CN4" s="217"/>
      <c r="CO4" s="217"/>
      <c r="CP4" s="217"/>
      <c r="CQ4" s="217"/>
      <c r="CR4" s="217"/>
      <c r="CS4" s="218"/>
      <c r="CT4" s="214"/>
    </row>
    <row r="5" spans="1:98" ht="39.75" customHeight="1" x14ac:dyDescent="0.45">
      <c r="A5" s="292" t="s">
        <v>429</v>
      </c>
      <c r="B5" s="293"/>
      <c r="C5" s="293"/>
      <c r="D5" s="293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  <c r="CA5" s="301">
        <f>SUM(CA6:CA6)</f>
        <v>0</v>
      </c>
      <c r="CB5" s="301"/>
      <c r="CC5" s="230">
        <f>SUM(CC6)</f>
        <v>0</v>
      </c>
      <c r="CD5" s="230">
        <f>SUM(CD6:CD6)</f>
        <v>0</v>
      </c>
      <c r="CE5" s="231">
        <f>SUM(CE6:CE6)</f>
        <v>0</v>
      </c>
      <c r="CF5" s="237">
        <f>SUM(CF6:CF6)</f>
        <v>0</v>
      </c>
      <c r="CG5" s="219"/>
      <c r="CH5" s="219"/>
      <c r="CI5" s="219"/>
      <c r="CK5" s="219"/>
      <c r="CL5" s="219"/>
      <c r="CM5" s="219"/>
      <c r="CN5" s="219"/>
      <c r="CO5" s="219"/>
      <c r="CP5" s="219"/>
      <c r="CQ5" s="219"/>
      <c r="CR5" s="219"/>
      <c r="CS5" s="219"/>
    </row>
    <row r="6" spans="1:98" ht="69" customHeight="1" thickBot="1" x14ac:dyDescent="0.3">
      <c r="A6" s="227">
        <v>1</v>
      </c>
      <c r="B6" s="228" t="s">
        <v>430</v>
      </c>
      <c r="C6" s="294" t="s">
        <v>431</v>
      </c>
      <c r="D6" s="294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98">
        <f>+CC6</f>
        <v>0</v>
      </c>
      <c r="CB6" s="299"/>
      <c r="CC6" s="235">
        <f>+'Учрашув ҳудуд '!I6</f>
        <v>0</v>
      </c>
      <c r="CD6" s="235"/>
      <c r="CE6" s="233"/>
      <c r="CF6" s="236"/>
      <c r="CG6" s="214"/>
      <c r="CH6" s="214"/>
      <c r="CI6" s="214"/>
      <c r="CK6" s="214"/>
      <c r="CL6" s="214"/>
      <c r="CM6" s="214"/>
      <c r="CN6" s="214"/>
      <c r="CO6" s="214"/>
      <c r="CP6" s="214"/>
      <c r="CQ6" s="214"/>
      <c r="CR6" s="214"/>
      <c r="CS6" s="214"/>
    </row>
    <row r="7" spans="1:98" x14ac:dyDescent="0.25"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K7" s="214"/>
      <c r="CL7" s="214"/>
      <c r="CM7" s="214"/>
      <c r="CN7" s="214"/>
      <c r="CO7" s="214"/>
      <c r="CP7" s="214"/>
      <c r="CQ7" s="214"/>
      <c r="CR7" s="214"/>
      <c r="CS7" s="214"/>
    </row>
    <row r="8" spans="1:98" x14ac:dyDescent="0.25">
      <c r="E8" s="214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K8" s="214"/>
      <c r="CL8" s="214"/>
      <c r="CM8" s="214"/>
      <c r="CN8" s="214"/>
      <c r="CO8" s="214"/>
      <c r="CP8" s="214"/>
      <c r="CQ8" s="214"/>
      <c r="CR8" s="214"/>
      <c r="CS8" s="214"/>
    </row>
    <row r="9" spans="1:98" x14ac:dyDescent="0.25"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K9" s="214"/>
      <c r="CL9" s="214"/>
      <c r="CM9" s="214"/>
      <c r="CN9" s="214"/>
      <c r="CO9" s="214"/>
      <c r="CP9" s="214"/>
      <c r="CQ9" s="214"/>
      <c r="CR9" s="214"/>
      <c r="CS9" s="214"/>
    </row>
    <row r="10" spans="1:98" x14ac:dyDescent="0.25"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K10" s="214"/>
      <c r="CL10" s="214"/>
      <c r="CM10" s="214"/>
      <c r="CN10" s="214"/>
      <c r="CO10" s="214"/>
      <c r="CP10" s="214"/>
      <c r="CQ10" s="214"/>
      <c r="CR10" s="214"/>
      <c r="CS10" s="214"/>
    </row>
    <row r="11" spans="1:98" x14ac:dyDescent="0.25"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K11" s="214"/>
      <c r="CL11" s="214"/>
      <c r="CM11" s="214"/>
      <c r="CN11" s="214"/>
      <c r="CO11" s="214"/>
      <c r="CP11" s="214"/>
      <c r="CQ11" s="214"/>
      <c r="CR11" s="214"/>
      <c r="CS11" s="214"/>
    </row>
    <row r="12" spans="1:98" x14ac:dyDescent="0.25"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K12" s="214"/>
      <c r="CL12" s="214"/>
      <c r="CM12" s="214"/>
      <c r="CN12" s="214"/>
      <c r="CO12" s="214"/>
      <c r="CP12" s="214"/>
      <c r="CQ12" s="214"/>
      <c r="CR12" s="214"/>
      <c r="CS12" s="214"/>
    </row>
    <row r="13" spans="1:98" x14ac:dyDescent="0.25"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K13" s="214"/>
      <c r="CL13" s="214"/>
      <c r="CM13" s="214"/>
      <c r="CN13" s="214"/>
      <c r="CO13" s="214"/>
      <c r="CP13" s="214"/>
      <c r="CQ13" s="214"/>
      <c r="CR13" s="214"/>
      <c r="CS13" s="214"/>
    </row>
    <row r="14" spans="1:98" x14ac:dyDescent="0.25"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4"/>
      <c r="AG14" s="214"/>
      <c r="AH14" s="214"/>
      <c r="AI14" s="214"/>
      <c r="AJ14" s="214"/>
      <c r="AK14" s="214"/>
      <c r="AL14" s="214"/>
      <c r="AM14" s="214"/>
      <c r="AN14" s="214"/>
      <c r="AO14" s="214"/>
      <c r="AP14" s="214"/>
      <c r="AQ14" s="214"/>
      <c r="AR14" s="214"/>
      <c r="AS14" s="214"/>
      <c r="AT14" s="214"/>
      <c r="AU14" s="214"/>
      <c r="AV14" s="214"/>
      <c r="AW14" s="214"/>
      <c r="AX14" s="214"/>
      <c r="AY14" s="214"/>
      <c r="AZ14" s="214"/>
      <c r="BA14" s="214"/>
      <c r="BB14" s="214"/>
      <c r="BC14" s="214"/>
      <c r="BD14" s="214"/>
      <c r="BE14" s="214"/>
      <c r="BF14" s="214"/>
      <c r="BG14" s="214"/>
      <c r="BH14" s="214"/>
      <c r="BI14" s="214"/>
      <c r="BJ14" s="214"/>
      <c r="BK14" s="214"/>
      <c r="BL14" s="214"/>
      <c r="BM14" s="214"/>
      <c r="BN14" s="214"/>
      <c r="BO14" s="214"/>
      <c r="BP14" s="214"/>
      <c r="BQ14" s="214"/>
      <c r="BR14" s="214"/>
      <c r="BS14" s="214"/>
      <c r="BT14" s="214"/>
      <c r="BU14" s="214"/>
      <c r="BV14" s="214"/>
      <c r="BW14" s="214"/>
      <c r="BX14" s="214"/>
      <c r="BY14" s="214"/>
      <c r="BZ14" s="214"/>
      <c r="CA14" s="214"/>
      <c r="CB14" s="214"/>
      <c r="CC14" s="214"/>
      <c r="CD14" s="214"/>
      <c r="CE14" s="214"/>
      <c r="CF14" s="214"/>
      <c r="CG14" s="214"/>
      <c r="CH14" s="214"/>
      <c r="CI14" s="214"/>
      <c r="CK14" s="214"/>
      <c r="CL14" s="214"/>
      <c r="CM14" s="214"/>
      <c r="CN14" s="214"/>
      <c r="CO14" s="214"/>
      <c r="CP14" s="214"/>
      <c r="CQ14" s="214"/>
      <c r="CR14" s="214"/>
      <c r="CS14" s="214"/>
    </row>
    <row r="15" spans="1:98" x14ac:dyDescent="0.25"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  <c r="BI15" s="214"/>
      <c r="BJ15" s="214"/>
      <c r="BK15" s="214"/>
      <c r="BL15" s="214"/>
      <c r="BM15" s="214"/>
      <c r="BN15" s="214"/>
      <c r="BO15" s="214"/>
      <c r="BP15" s="214"/>
      <c r="BQ15" s="214"/>
      <c r="BR15" s="214"/>
      <c r="BS15" s="214"/>
      <c r="BT15" s="214"/>
      <c r="BU15" s="214"/>
      <c r="BV15" s="214"/>
      <c r="BW15" s="214"/>
      <c r="BX15" s="214"/>
      <c r="BY15" s="214"/>
      <c r="BZ15" s="214"/>
      <c r="CA15" s="214"/>
      <c r="CB15" s="214"/>
      <c r="CC15" s="214"/>
      <c r="CD15" s="214"/>
      <c r="CE15" s="214"/>
      <c r="CF15" s="214"/>
      <c r="CG15" s="214"/>
      <c r="CH15" s="214"/>
      <c r="CI15" s="214"/>
      <c r="CK15" s="214"/>
      <c r="CL15" s="214"/>
      <c r="CM15" s="214"/>
      <c r="CN15" s="214"/>
      <c r="CO15" s="214"/>
      <c r="CP15" s="214"/>
      <c r="CQ15" s="214"/>
      <c r="CR15" s="214"/>
      <c r="CS15" s="214"/>
    </row>
    <row r="16" spans="1:98" x14ac:dyDescent="0.25"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V16" s="214"/>
      <c r="W16" s="214"/>
      <c r="X16" s="214"/>
      <c r="Y16" s="214"/>
      <c r="Z16" s="214"/>
      <c r="AA16" s="214"/>
      <c r="AB16" s="214"/>
      <c r="AC16" s="214"/>
      <c r="AD16" s="214"/>
      <c r="AE16" s="214"/>
      <c r="AF16" s="214"/>
      <c r="AG16" s="214"/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  <c r="BI16" s="214"/>
      <c r="BJ16" s="214"/>
      <c r="BK16" s="214"/>
      <c r="BL16" s="214"/>
      <c r="BM16" s="214"/>
      <c r="BN16" s="214"/>
      <c r="BO16" s="214"/>
      <c r="BP16" s="214"/>
      <c r="BQ16" s="214"/>
      <c r="BR16" s="214"/>
      <c r="BS16" s="214"/>
      <c r="BT16" s="214"/>
      <c r="BU16" s="214"/>
      <c r="BV16" s="214"/>
      <c r="BW16" s="214"/>
      <c r="BX16" s="214"/>
      <c r="BY16" s="214"/>
      <c r="BZ16" s="214"/>
      <c r="CA16" s="214"/>
      <c r="CB16" s="214"/>
      <c r="CC16" s="214"/>
      <c r="CD16" s="214"/>
      <c r="CE16" s="214"/>
      <c r="CF16" s="214"/>
      <c r="CG16" s="214"/>
      <c r="CH16" s="214"/>
      <c r="CI16" s="214"/>
      <c r="CK16" s="214"/>
      <c r="CL16" s="214"/>
      <c r="CM16" s="214"/>
      <c r="CN16" s="214"/>
      <c r="CO16" s="214"/>
      <c r="CP16" s="214"/>
      <c r="CQ16" s="214"/>
      <c r="CR16" s="214"/>
      <c r="CS16" s="214"/>
    </row>
    <row r="17" spans="1:97" x14ac:dyDescent="0.25"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4"/>
      <c r="X17" s="214"/>
      <c r="Y17" s="214"/>
      <c r="Z17" s="214"/>
      <c r="AA17" s="214"/>
      <c r="AB17" s="214"/>
      <c r="AC17" s="214"/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214"/>
      <c r="AT17" s="214"/>
      <c r="AU17" s="214"/>
      <c r="AV17" s="214"/>
      <c r="AW17" s="214"/>
      <c r="AX17" s="214"/>
      <c r="AY17" s="214"/>
      <c r="AZ17" s="214"/>
      <c r="BA17" s="214"/>
      <c r="BB17" s="214"/>
      <c r="BC17" s="214"/>
      <c r="BD17" s="214"/>
      <c r="BE17" s="214"/>
      <c r="BF17" s="214"/>
      <c r="BG17" s="214"/>
      <c r="BH17" s="214"/>
      <c r="BI17" s="214"/>
      <c r="BJ17" s="214"/>
      <c r="BK17" s="214"/>
      <c r="BL17" s="214"/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4"/>
      <c r="BY17" s="214"/>
      <c r="BZ17" s="214"/>
      <c r="CA17" s="214"/>
      <c r="CB17" s="214"/>
      <c r="CC17" s="214"/>
      <c r="CD17" s="214"/>
      <c r="CE17" s="214"/>
      <c r="CF17" s="214"/>
      <c r="CG17" s="214"/>
      <c r="CH17" s="214"/>
      <c r="CI17" s="214"/>
      <c r="CK17" s="214"/>
      <c r="CL17" s="214"/>
      <c r="CM17" s="214"/>
      <c r="CN17" s="214"/>
      <c r="CO17" s="214"/>
      <c r="CP17" s="214"/>
      <c r="CQ17" s="214"/>
      <c r="CR17" s="214"/>
      <c r="CS17" s="214"/>
    </row>
    <row r="18" spans="1:97" x14ac:dyDescent="0.25">
      <c r="E18" s="214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  <c r="BI18" s="214"/>
      <c r="BJ18" s="214"/>
      <c r="BK18" s="214"/>
      <c r="BL18" s="214"/>
      <c r="BM18" s="214"/>
      <c r="BN18" s="214"/>
      <c r="BO18" s="214"/>
      <c r="BP18" s="214"/>
      <c r="BQ18" s="214"/>
      <c r="BR18" s="214"/>
      <c r="BS18" s="214"/>
      <c r="BT18" s="214"/>
      <c r="BU18" s="214"/>
      <c r="BV18" s="214"/>
      <c r="BW18" s="214"/>
      <c r="BX18" s="214"/>
      <c r="BY18" s="214"/>
      <c r="BZ18" s="214"/>
      <c r="CA18" s="214"/>
      <c r="CB18" s="214"/>
      <c r="CC18" s="214"/>
      <c r="CD18" s="214"/>
      <c r="CE18" s="214"/>
      <c r="CF18" s="214"/>
      <c r="CG18" s="214"/>
      <c r="CH18" s="214"/>
      <c r="CI18" s="214"/>
      <c r="CK18" s="214"/>
      <c r="CL18" s="214"/>
      <c r="CM18" s="214"/>
      <c r="CN18" s="214"/>
      <c r="CO18" s="214"/>
      <c r="CP18" s="214"/>
      <c r="CQ18" s="214"/>
      <c r="CR18" s="214"/>
      <c r="CS18" s="214"/>
    </row>
    <row r="19" spans="1:97" x14ac:dyDescent="0.25"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  <c r="BI19" s="214"/>
      <c r="BJ19" s="214"/>
      <c r="BK19" s="214"/>
      <c r="BL19" s="214"/>
      <c r="BM19" s="214"/>
      <c r="BN19" s="214"/>
      <c r="BO19" s="214"/>
      <c r="BP19" s="214"/>
      <c r="BQ19" s="214"/>
      <c r="BR19" s="214"/>
      <c r="BS19" s="214"/>
      <c r="BT19" s="214"/>
      <c r="BU19" s="214"/>
      <c r="BV19" s="214"/>
      <c r="BW19" s="214"/>
      <c r="BX19" s="214"/>
      <c r="BY19" s="214"/>
      <c r="BZ19" s="214"/>
      <c r="CA19" s="214"/>
      <c r="CB19" s="214"/>
      <c r="CC19" s="214"/>
      <c r="CD19" s="214"/>
      <c r="CE19" s="214"/>
      <c r="CF19" s="214"/>
      <c r="CG19" s="214"/>
      <c r="CH19" s="214"/>
      <c r="CI19" s="214"/>
      <c r="CK19" s="214"/>
      <c r="CL19" s="214"/>
      <c r="CM19" s="214"/>
      <c r="CN19" s="214"/>
      <c r="CO19" s="214"/>
      <c r="CP19" s="214"/>
      <c r="CQ19" s="214"/>
      <c r="CR19" s="214"/>
      <c r="CS19" s="214"/>
    </row>
    <row r="21" spans="1:97" ht="2.25" customHeight="1" x14ac:dyDescent="0.25"/>
    <row r="22" spans="1:97" hidden="1" x14ac:dyDescent="0.25"/>
    <row r="23" spans="1:97" hidden="1" x14ac:dyDescent="0.25"/>
    <row r="25" spans="1:97" x14ac:dyDescent="0.25">
      <c r="A25" s="220"/>
      <c r="B25" s="221"/>
      <c r="C25" s="221"/>
      <c r="D25" s="221"/>
      <c r="E25" s="220"/>
      <c r="F25" s="220"/>
      <c r="G25" s="220"/>
      <c r="H25" s="220"/>
      <c r="I25" s="220"/>
      <c r="J25" s="222"/>
      <c r="N25" s="220"/>
      <c r="O25" s="220"/>
      <c r="P25" s="220"/>
      <c r="Q25" s="220"/>
      <c r="R25" s="220"/>
      <c r="S25" s="222"/>
      <c r="W25" s="220"/>
      <c r="X25" s="220"/>
      <c r="Y25" s="220"/>
      <c r="Z25" s="220"/>
      <c r="AA25" s="220"/>
      <c r="AB25" s="222"/>
      <c r="AF25" s="220"/>
      <c r="AG25" s="220"/>
      <c r="AH25" s="220"/>
      <c r="AI25" s="220"/>
      <c r="AJ25" s="220"/>
      <c r="AK25" s="222"/>
      <c r="AO25" s="220"/>
      <c r="AP25" s="220"/>
      <c r="AQ25" s="220"/>
      <c r="AR25" s="220"/>
      <c r="AS25" s="220"/>
      <c r="AT25" s="222"/>
      <c r="AX25" s="220"/>
      <c r="AY25" s="220"/>
      <c r="AZ25" s="220"/>
      <c r="BA25" s="220"/>
      <c r="BB25" s="220"/>
      <c r="BC25" s="222"/>
      <c r="BG25" s="220"/>
      <c r="BH25" s="220"/>
      <c r="BI25" s="220"/>
      <c r="BJ25" s="220"/>
      <c r="BK25" s="220"/>
      <c r="BL25" s="222"/>
      <c r="BP25" s="220"/>
      <c r="BQ25" s="220"/>
      <c r="BR25" s="220"/>
      <c r="BS25" s="220"/>
      <c r="BT25" s="220"/>
      <c r="BU25" s="220"/>
      <c r="BV25" s="222"/>
      <c r="BW25" s="222"/>
      <c r="CA25" s="220"/>
      <c r="CB25" s="220"/>
      <c r="CC25" s="220"/>
      <c r="CD25" s="220"/>
      <c r="CE25" s="220"/>
      <c r="CF25" s="222"/>
      <c r="CJ25" s="221"/>
      <c r="CK25" s="220"/>
      <c r="CL25" s="220"/>
      <c r="CM25" s="220"/>
      <c r="CN25" s="220"/>
      <c r="CO25" s="220"/>
      <c r="CP25" s="222"/>
    </row>
    <row r="26" spans="1:97" x14ac:dyDescent="0.25">
      <c r="A26" s="223"/>
      <c r="B26" s="224"/>
      <c r="C26" s="224"/>
      <c r="D26" s="224"/>
      <c r="E26" s="223"/>
      <c r="F26" s="223"/>
      <c r="G26" s="223"/>
      <c r="H26" s="223"/>
      <c r="I26" s="223"/>
      <c r="J26" s="225"/>
      <c r="N26" s="223"/>
      <c r="O26" s="223"/>
      <c r="P26" s="223"/>
      <c r="Q26" s="223"/>
      <c r="R26" s="223"/>
      <c r="S26" s="225"/>
      <c r="W26" s="223"/>
      <c r="X26" s="223"/>
      <c r="Y26" s="223"/>
      <c r="Z26" s="223"/>
      <c r="AA26" s="223"/>
      <c r="AB26" s="225"/>
      <c r="AF26" s="223"/>
      <c r="AG26" s="223"/>
      <c r="AH26" s="223"/>
      <c r="AI26" s="223"/>
      <c r="AJ26" s="223"/>
      <c r="AK26" s="225"/>
      <c r="AO26" s="223"/>
      <c r="AP26" s="223"/>
      <c r="AQ26" s="223"/>
      <c r="AR26" s="223"/>
      <c r="AS26" s="223"/>
      <c r="AT26" s="225"/>
      <c r="AX26" s="223"/>
      <c r="AY26" s="223"/>
      <c r="AZ26" s="223"/>
      <c r="BA26" s="223"/>
      <c r="BB26" s="223"/>
      <c r="BC26" s="225"/>
      <c r="BG26" s="223"/>
      <c r="BH26" s="223"/>
      <c r="BI26" s="223"/>
      <c r="BJ26" s="223"/>
      <c r="BK26" s="223"/>
      <c r="BL26" s="225"/>
      <c r="BP26" s="223"/>
      <c r="BQ26" s="223"/>
      <c r="BR26" s="223"/>
      <c r="BS26" s="223"/>
      <c r="BT26" s="223"/>
      <c r="BU26" s="223"/>
      <c r="BV26" s="225"/>
      <c r="BW26" s="225"/>
      <c r="CA26" s="223"/>
      <c r="CB26" s="223"/>
      <c r="CC26" s="223"/>
      <c r="CD26" s="223"/>
      <c r="CE26" s="223"/>
      <c r="CF26" s="225"/>
      <c r="CJ26" s="224"/>
      <c r="CK26" s="223"/>
      <c r="CL26" s="223"/>
      <c r="CM26" s="223"/>
      <c r="CN26" s="223"/>
      <c r="CO26" s="223"/>
      <c r="CP26" s="225"/>
    </row>
    <row r="27" spans="1:97" x14ac:dyDescent="0.25">
      <c r="A27" s="220"/>
      <c r="B27" s="221"/>
      <c r="C27" s="221"/>
      <c r="D27" s="221"/>
      <c r="E27" s="220"/>
      <c r="F27" s="220"/>
      <c r="G27" s="220"/>
      <c r="H27" s="220"/>
      <c r="I27" s="220"/>
      <c r="J27" s="222"/>
      <c r="N27" s="220"/>
      <c r="O27" s="220"/>
      <c r="P27" s="220"/>
      <c r="Q27" s="220"/>
      <c r="R27" s="220"/>
      <c r="S27" s="222"/>
      <c r="W27" s="220"/>
      <c r="X27" s="220"/>
      <c r="Y27" s="220"/>
      <c r="Z27" s="220"/>
      <c r="AA27" s="220"/>
      <c r="AB27" s="222"/>
      <c r="AF27" s="220"/>
      <c r="AG27" s="220"/>
      <c r="AH27" s="220"/>
      <c r="AI27" s="220"/>
      <c r="AJ27" s="220"/>
      <c r="AK27" s="222"/>
      <c r="AO27" s="220"/>
      <c r="AP27" s="220"/>
      <c r="AQ27" s="220"/>
      <c r="AR27" s="220"/>
      <c r="AS27" s="220"/>
      <c r="AT27" s="222"/>
      <c r="AX27" s="220"/>
      <c r="AY27" s="220"/>
      <c r="AZ27" s="220"/>
      <c r="BA27" s="220"/>
      <c r="BB27" s="220"/>
      <c r="BC27" s="222"/>
      <c r="BG27" s="220"/>
      <c r="BH27" s="220"/>
      <c r="BI27" s="220"/>
      <c r="BJ27" s="220"/>
      <c r="BK27" s="220"/>
      <c r="BL27" s="222"/>
      <c r="BP27" s="220"/>
      <c r="BQ27" s="220"/>
      <c r="BR27" s="220"/>
      <c r="BS27" s="220"/>
      <c r="BT27" s="220"/>
      <c r="BU27" s="220"/>
      <c r="BV27" s="222"/>
      <c r="BW27" s="222"/>
      <c r="CA27" s="220"/>
      <c r="CB27" s="220"/>
      <c r="CC27" s="220"/>
      <c r="CD27" s="220"/>
      <c r="CE27" s="220"/>
      <c r="CF27" s="222"/>
      <c r="CJ27" s="221"/>
      <c r="CK27" s="220"/>
      <c r="CL27" s="220"/>
      <c r="CM27" s="220"/>
      <c r="CN27" s="220"/>
      <c r="CO27" s="220"/>
      <c r="CP27" s="222"/>
    </row>
    <row r="28" spans="1:97" x14ac:dyDescent="0.25">
      <c r="A28" s="223"/>
      <c r="B28" s="224"/>
      <c r="C28" s="224"/>
      <c r="D28" s="224"/>
      <c r="E28" s="223"/>
      <c r="F28" s="223"/>
      <c r="G28" s="223"/>
      <c r="H28" s="223"/>
      <c r="I28" s="223"/>
      <c r="J28" s="225"/>
      <c r="N28" s="223"/>
      <c r="O28" s="223"/>
      <c r="P28" s="223"/>
      <c r="Q28" s="223"/>
      <c r="R28" s="223"/>
      <c r="S28" s="225"/>
      <c r="W28" s="223"/>
      <c r="X28" s="223"/>
      <c r="Y28" s="223"/>
      <c r="Z28" s="223"/>
      <c r="AA28" s="223"/>
      <c r="AB28" s="225"/>
      <c r="AF28" s="223"/>
      <c r="AG28" s="223"/>
      <c r="AH28" s="223"/>
      <c r="AI28" s="223"/>
      <c r="AJ28" s="223"/>
      <c r="AK28" s="225"/>
      <c r="AO28" s="223"/>
      <c r="AP28" s="223"/>
      <c r="AQ28" s="223"/>
      <c r="AR28" s="223"/>
      <c r="AS28" s="223"/>
      <c r="AT28" s="225"/>
      <c r="AX28" s="223"/>
      <c r="AY28" s="223"/>
      <c r="AZ28" s="223"/>
      <c r="BA28" s="223"/>
      <c r="BB28" s="223"/>
      <c r="BC28" s="225"/>
      <c r="BG28" s="223"/>
      <c r="BH28" s="223"/>
      <c r="BI28" s="223"/>
      <c r="BJ28" s="223"/>
      <c r="BK28" s="223"/>
      <c r="BL28" s="225"/>
      <c r="BP28" s="223"/>
      <c r="BQ28" s="223"/>
      <c r="BR28" s="223"/>
      <c r="BS28" s="223"/>
      <c r="BT28" s="223"/>
      <c r="BU28" s="223"/>
      <c r="BV28" s="225"/>
      <c r="BW28" s="225"/>
      <c r="CA28" s="223"/>
      <c r="CB28" s="223"/>
      <c r="CC28" s="223"/>
      <c r="CD28" s="223"/>
      <c r="CE28" s="223"/>
      <c r="CF28" s="225"/>
      <c r="CJ28" s="224"/>
      <c r="CK28" s="223"/>
      <c r="CL28" s="223"/>
      <c r="CM28" s="223"/>
      <c r="CN28" s="223"/>
      <c r="CO28" s="223"/>
      <c r="CP28" s="225"/>
    </row>
    <row r="29" spans="1:97" x14ac:dyDescent="0.25">
      <c r="A29" s="220"/>
      <c r="B29" s="221"/>
      <c r="C29" s="221"/>
      <c r="D29" s="221"/>
      <c r="E29" s="220"/>
      <c r="F29" s="220"/>
      <c r="G29" s="220"/>
      <c r="H29" s="220"/>
      <c r="I29" s="220"/>
      <c r="J29" s="222"/>
      <c r="N29" s="220"/>
      <c r="O29" s="220"/>
      <c r="P29" s="220"/>
      <c r="Q29" s="220"/>
      <c r="R29" s="220"/>
      <c r="S29" s="222"/>
      <c r="W29" s="220"/>
      <c r="X29" s="220"/>
      <c r="Y29" s="220"/>
      <c r="Z29" s="220"/>
      <c r="AA29" s="220"/>
      <c r="AB29" s="222"/>
      <c r="AF29" s="220"/>
      <c r="AG29" s="220"/>
      <c r="AH29" s="220"/>
      <c r="AI29" s="220"/>
      <c r="AJ29" s="220"/>
      <c r="AK29" s="222"/>
      <c r="AO29" s="220"/>
      <c r="AP29" s="220"/>
      <c r="AQ29" s="220"/>
      <c r="AR29" s="220"/>
      <c r="AS29" s="220"/>
      <c r="AT29" s="222"/>
      <c r="AX29" s="220"/>
      <c r="AY29" s="220"/>
      <c r="AZ29" s="220"/>
      <c r="BA29" s="220"/>
      <c r="BB29" s="220"/>
      <c r="BC29" s="222"/>
      <c r="BG29" s="220"/>
      <c r="BH29" s="220"/>
      <c r="BI29" s="220"/>
      <c r="BJ29" s="220"/>
      <c r="BK29" s="220"/>
      <c r="BL29" s="222"/>
      <c r="BP29" s="220"/>
      <c r="BQ29" s="220"/>
      <c r="BR29" s="220"/>
      <c r="BS29" s="220"/>
      <c r="BT29" s="220"/>
      <c r="BU29" s="220"/>
      <c r="BV29" s="222"/>
      <c r="BW29" s="222"/>
      <c r="CA29" s="220"/>
      <c r="CB29" s="220"/>
      <c r="CC29" s="220"/>
      <c r="CD29" s="220"/>
      <c r="CE29" s="220"/>
      <c r="CF29" s="222"/>
      <c r="CJ29" s="221"/>
      <c r="CK29" s="220"/>
      <c r="CL29" s="220"/>
      <c r="CM29" s="220"/>
      <c r="CN29" s="220"/>
      <c r="CO29" s="220"/>
      <c r="CP29" s="222"/>
    </row>
    <row r="30" spans="1:97" x14ac:dyDescent="0.25">
      <c r="A30" s="223"/>
      <c r="B30" s="224"/>
      <c r="C30" s="224"/>
      <c r="D30" s="224"/>
      <c r="E30" s="223"/>
      <c r="F30" s="223"/>
      <c r="G30" s="223"/>
      <c r="H30" s="223"/>
      <c r="I30" s="223"/>
      <c r="J30" s="225"/>
      <c r="N30" s="223"/>
      <c r="O30" s="223"/>
      <c r="P30" s="223"/>
      <c r="Q30" s="223"/>
      <c r="R30" s="223"/>
      <c r="S30" s="225"/>
      <c r="W30" s="223"/>
      <c r="X30" s="223"/>
      <c r="Y30" s="223"/>
      <c r="Z30" s="223"/>
      <c r="AA30" s="223"/>
      <c r="AB30" s="225"/>
      <c r="AF30" s="223"/>
      <c r="AG30" s="223"/>
      <c r="AH30" s="223"/>
      <c r="AI30" s="223"/>
      <c r="AJ30" s="223"/>
      <c r="AK30" s="225"/>
      <c r="AO30" s="223"/>
      <c r="AP30" s="223"/>
      <c r="AQ30" s="223"/>
      <c r="AR30" s="223"/>
      <c r="AS30" s="223"/>
      <c r="AT30" s="225"/>
      <c r="AX30" s="223"/>
      <c r="AY30" s="223"/>
      <c r="AZ30" s="223"/>
      <c r="BA30" s="223"/>
      <c r="BB30" s="223"/>
      <c r="BC30" s="225"/>
      <c r="BG30" s="223"/>
      <c r="BH30" s="223"/>
      <c r="BI30" s="223"/>
      <c r="BJ30" s="223"/>
      <c r="BK30" s="223"/>
      <c r="BL30" s="225"/>
      <c r="BP30" s="223"/>
      <c r="BQ30" s="223"/>
      <c r="BR30" s="223"/>
      <c r="BS30" s="223"/>
      <c r="BT30" s="223"/>
      <c r="BU30" s="223"/>
      <c r="BV30" s="225"/>
      <c r="BW30" s="225"/>
      <c r="CA30" s="223"/>
      <c r="CB30" s="223"/>
      <c r="CC30" s="223"/>
      <c r="CD30" s="223"/>
      <c r="CE30" s="223"/>
      <c r="CF30" s="225"/>
      <c r="CJ30" s="224"/>
      <c r="CK30" s="223"/>
      <c r="CL30" s="223"/>
      <c r="CM30" s="223"/>
      <c r="CN30" s="223"/>
      <c r="CO30" s="223"/>
      <c r="CP30" s="225"/>
    </row>
    <row r="31" spans="1:97" x14ac:dyDescent="0.25">
      <c r="A31" s="220"/>
      <c r="B31" s="221"/>
      <c r="C31" s="221"/>
      <c r="D31" s="221"/>
      <c r="E31" s="220"/>
      <c r="F31" s="220"/>
      <c r="G31" s="220"/>
      <c r="H31" s="220"/>
      <c r="I31" s="220"/>
      <c r="J31" s="220"/>
      <c r="N31" s="220"/>
      <c r="O31" s="220"/>
      <c r="P31" s="220"/>
      <c r="Q31" s="220"/>
      <c r="R31" s="220"/>
      <c r="S31" s="220"/>
      <c r="W31" s="220"/>
      <c r="X31" s="220"/>
      <c r="Y31" s="220"/>
      <c r="Z31" s="220"/>
      <c r="AA31" s="220"/>
      <c r="AB31" s="220"/>
      <c r="AF31" s="220"/>
      <c r="AG31" s="220"/>
      <c r="AH31" s="220"/>
      <c r="AI31" s="220"/>
      <c r="AJ31" s="220"/>
      <c r="AK31" s="220"/>
      <c r="AO31" s="220"/>
      <c r="AP31" s="220"/>
      <c r="AQ31" s="220"/>
      <c r="AR31" s="220"/>
      <c r="AS31" s="220"/>
      <c r="AT31" s="220"/>
      <c r="AX31" s="220"/>
      <c r="AY31" s="220"/>
      <c r="AZ31" s="220"/>
      <c r="BA31" s="220"/>
      <c r="BB31" s="220"/>
      <c r="BC31" s="220"/>
      <c r="BG31" s="220"/>
      <c r="BH31" s="220"/>
      <c r="BI31" s="220"/>
      <c r="BJ31" s="220"/>
      <c r="BK31" s="220"/>
      <c r="BL31" s="220"/>
      <c r="BP31" s="220"/>
      <c r="BQ31" s="220"/>
      <c r="BR31" s="220"/>
      <c r="BS31" s="220"/>
      <c r="BT31" s="220"/>
      <c r="BU31" s="220"/>
      <c r="BV31" s="220"/>
      <c r="BW31" s="220"/>
      <c r="CA31" s="220"/>
      <c r="CB31" s="220"/>
      <c r="CC31" s="220"/>
      <c r="CD31" s="220"/>
      <c r="CE31" s="220"/>
      <c r="CF31" s="220"/>
      <c r="CJ31" s="221"/>
      <c r="CK31" s="220"/>
      <c r="CL31" s="220"/>
      <c r="CM31" s="220"/>
      <c r="CN31" s="220"/>
      <c r="CO31" s="220"/>
      <c r="CP31" s="220"/>
    </row>
    <row r="32" spans="1:97" x14ac:dyDescent="0.25">
      <c r="A32" s="223"/>
      <c r="B32" s="224"/>
      <c r="C32" s="224"/>
      <c r="D32" s="224"/>
      <c r="E32" s="223"/>
      <c r="F32" s="223"/>
      <c r="G32" s="223"/>
      <c r="H32" s="223"/>
      <c r="I32" s="223"/>
      <c r="J32" s="225"/>
      <c r="N32" s="223"/>
      <c r="O32" s="223"/>
      <c r="P32" s="223"/>
      <c r="Q32" s="223"/>
      <c r="R32" s="223"/>
      <c r="S32" s="225"/>
      <c r="W32" s="223"/>
      <c r="X32" s="223"/>
      <c r="Y32" s="223"/>
      <c r="Z32" s="223"/>
      <c r="AA32" s="223"/>
      <c r="AB32" s="225"/>
      <c r="AF32" s="223"/>
      <c r="AG32" s="223"/>
      <c r="AH32" s="223"/>
      <c r="AI32" s="223"/>
      <c r="AJ32" s="223"/>
      <c r="AK32" s="225"/>
      <c r="AO32" s="223"/>
      <c r="AP32" s="223"/>
      <c r="AQ32" s="223"/>
      <c r="AR32" s="223"/>
      <c r="AS32" s="223"/>
      <c r="AT32" s="225"/>
      <c r="AX32" s="223"/>
      <c r="AY32" s="223"/>
      <c r="AZ32" s="223"/>
      <c r="BA32" s="223"/>
      <c r="BB32" s="223"/>
      <c r="BC32" s="225"/>
      <c r="BG32" s="223"/>
      <c r="BH32" s="223"/>
      <c r="BI32" s="223"/>
      <c r="BJ32" s="223"/>
      <c r="BK32" s="223"/>
      <c r="BL32" s="225"/>
      <c r="BP32" s="223"/>
      <c r="BQ32" s="223"/>
      <c r="BR32" s="223"/>
      <c r="BS32" s="223"/>
      <c r="BT32" s="223"/>
      <c r="BU32" s="223"/>
      <c r="BV32" s="225"/>
      <c r="BW32" s="225"/>
      <c r="CA32" s="223"/>
      <c r="CB32" s="223"/>
      <c r="CC32" s="223"/>
      <c r="CD32" s="223"/>
      <c r="CE32" s="223"/>
      <c r="CF32" s="225"/>
      <c r="CJ32" s="224"/>
      <c r="CK32" s="223"/>
      <c r="CL32" s="223"/>
      <c r="CM32" s="223"/>
      <c r="CN32" s="223"/>
      <c r="CO32" s="223"/>
      <c r="CP32" s="225"/>
    </row>
    <row r="33" spans="1:94" x14ac:dyDescent="0.25">
      <c r="A33" s="220"/>
      <c r="B33" s="221"/>
      <c r="C33" s="221"/>
      <c r="D33" s="221"/>
      <c r="E33" s="220"/>
      <c r="F33" s="220"/>
      <c r="G33" s="220"/>
      <c r="H33" s="220"/>
      <c r="I33" s="220"/>
      <c r="J33" s="222"/>
      <c r="N33" s="220"/>
      <c r="O33" s="220"/>
      <c r="P33" s="220"/>
      <c r="Q33" s="220"/>
      <c r="R33" s="220"/>
      <c r="S33" s="222"/>
      <c r="W33" s="220"/>
      <c r="X33" s="220"/>
      <c r="Y33" s="220"/>
      <c r="Z33" s="220"/>
      <c r="AA33" s="220"/>
      <c r="AB33" s="222"/>
      <c r="AF33" s="220"/>
      <c r="AG33" s="220"/>
      <c r="AH33" s="220"/>
      <c r="AI33" s="220"/>
      <c r="AJ33" s="220"/>
      <c r="AK33" s="222"/>
      <c r="AO33" s="220"/>
      <c r="AP33" s="220"/>
      <c r="AQ33" s="220"/>
      <c r="AR33" s="220"/>
      <c r="AS33" s="220"/>
      <c r="AT33" s="222"/>
      <c r="AX33" s="220"/>
      <c r="AY33" s="220"/>
      <c r="AZ33" s="220"/>
      <c r="BA33" s="220"/>
      <c r="BB33" s="220"/>
      <c r="BC33" s="222"/>
      <c r="BG33" s="220"/>
      <c r="BH33" s="220"/>
      <c r="BI33" s="220"/>
      <c r="BJ33" s="220"/>
      <c r="BK33" s="220"/>
      <c r="BL33" s="222"/>
      <c r="BP33" s="220"/>
      <c r="BQ33" s="220"/>
      <c r="BR33" s="220"/>
      <c r="BS33" s="220"/>
      <c r="BT33" s="220"/>
      <c r="BU33" s="220"/>
      <c r="BV33" s="222"/>
      <c r="BW33" s="222"/>
      <c r="CA33" s="220"/>
      <c r="CB33" s="220"/>
      <c r="CC33" s="220"/>
      <c r="CD33" s="220"/>
      <c r="CE33" s="220"/>
      <c r="CF33" s="222"/>
      <c r="CJ33" s="221"/>
      <c r="CK33" s="220"/>
      <c r="CL33" s="220"/>
      <c r="CM33" s="220"/>
      <c r="CN33" s="220"/>
      <c r="CO33" s="220"/>
      <c r="CP33" s="222"/>
    </row>
    <row r="34" spans="1:94" x14ac:dyDescent="0.25">
      <c r="A34" s="223"/>
      <c r="B34" s="224"/>
      <c r="C34" s="224"/>
      <c r="D34" s="224"/>
      <c r="E34" s="223"/>
      <c r="F34" s="223"/>
      <c r="G34" s="223"/>
      <c r="H34" s="223"/>
      <c r="I34" s="223"/>
      <c r="J34" s="225"/>
      <c r="N34" s="223"/>
      <c r="O34" s="223"/>
      <c r="P34" s="223"/>
      <c r="Q34" s="223"/>
      <c r="R34" s="223"/>
      <c r="S34" s="225"/>
      <c r="W34" s="223"/>
      <c r="X34" s="223"/>
      <c r="Y34" s="223"/>
      <c r="Z34" s="223"/>
      <c r="AA34" s="223"/>
      <c r="AB34" s="225"/>
      <c r="AF34" s="223"/>
      <c r="AG34" s="223"/>
      <c r="AH34" s="223"/>
      <c r="AI34" s="223"/>
      <c r="AJ34" s="223"/>
      <c r="AK34" s="225"/>
      <c r="AO34" s="223"/>
      <c r="AP34" s="223"/>
      <c r="AQ34" s="223"/>
      <c r="AR34" s="223"/>
      <c r="AS34" s="223"/>
      <c r="AT34" s="225"/>
      <c r="AX34" s="223"/>
      <c r="AY34" s="223"/>
      <c r="AZ34" s="223"/>
      <c r="BA34" s="223"/>
      <c r="BB34" s="223"/>
      <c r="BC34" s="225"/>
      <c r="BG34" s="223"/>
      <c r="BH34" s="223"/>
      <c r="BI34" s="223"/>
      <c r="BJ34" s="223"/>
      <c r="BK34" s="223"/>
      <c r="BL34" s="225"/>
      <c r="BP34" s="223"/>
      <c r="BQ34" s="223"/>
      <c r="BR34" s="223"/>
      <c r="BS34" s="223"/>
      <c r="BT34" s="223"/>
      <c r="BU34" s="223"/>
      <c r="BV34" s="225"/>
      <c r="BW34" s="225"/>
      <c r="CA34" s="223"/>
      <c r="CB34" s="223"/>
      <c r="CC34" s="223"/>
      <c r="CD34" s="223"/>
      <c r="CE34" s="223"/>
      <c r="CF34" s="225"/>
      <c r="CJ34" s="224"/>
      <c r="CK34" s="223"/>
      <c r="CL34" s="223"/>
      <c r="CM34" s="223"/>
      <c r="CN34" s="223"/>
      <c r="CO34" s="223"/>
      <c r="CP34" s="225"/>
    </row>
    <row r="35" spans="1:94" x14ac:dyDescent="0.25">
      <c r="A35" s="220"/>
      <c r="B35" s="221"/>
      <c r="C35" s="221"/>
      <c r="D35" s="221"/>
      <c r="E35" s="220"/>
      <c r="F35" s="220"/>
      <c r="G35" s="220"/>
      <c r="H35" s="220"/>
      <c r="I35" s="220"/>
      <c r="J35" s="222"/>
      <c r="N35" s="220"/>
      <c r="O35" s="220"/>
      <c r="P35" s="220"/>
      <c r="Q35" s="220"/>
      <c r="R35" s="220"/>
      <c r="S35" s="222"/>
      <c r="W35" s="220"/>
      <c r="X35" s="220"/>
      <c r="Y35" s="220"/>
      <c r="Z35" s="220"/>
      <c r="AA35" s="220"/>
      <c r="AB35" s="222"/>
      <c r="AF35" s="220"/>
      <c r="AG35" s="220"/>
      <c r="AH35" s="220"/>
      <c r="AI35" s="220"/>
      <c r="AJ35" s="220"/>
      <c r="AK35" s="222"/>
      <c r="AO35" s="220"/>
      <c r="AP35" s="220"/>
      <c r="AQ35" s="220"/>
      <c r="AR35" s="220"/>
      <c r="AS35" s="220"/>
      <c r="AT35" s="222"/>
      <c r="AX35" s="220"/>
      <c r="AY35" s="220"/>
      <c r="AZ35" s="220"/>
      <c r="BA35" s="220"/>
      <c r="BB35" s="220"/>
      <c r="BC35" s="222"/>
      <c r="BG35" s="220"/>
      <c r="BH35" s="220"/>
      <c r="BI35" s="220"/>
      <c r="BJ35" s="220"/>
      <c r="BK35" s="220"/>
      <c r="BL35" s="222"/>
      <c r="BP35" s="220"/>
      <c r="BQ35" s="220"/>
      <c r="BR35" s="220"/>
      <c r="BS35" s="220"/>
      <c r="BT35" s="220"/>
      <c r="BU35" s="220"/>
      <c r="BV35" s="222"/>
      <c r="BW35" s="222"/>
      <c r="CA35" s="220"/>
      <c r="CB35" s="220"/>
      <c r="CC35" s="220"/>
      <c r="CD35" s="220"/>
      <c r="CE35" s="220"/>
      <c r="CF35" s="222"/>
      <c r="CJ35" s="221"/>
      <c r="CK35" s="220"/>
      <c r="CL35" s="220"/>
      <c r="CM35" s="220"/>
      <c r="CN35" s="220"/>
      <c r="CO35" s="220"/>
      <c r="CP35" s="222"/>
    </row>
    <row r="36" spans="1:94" x14ac:dyDescent="0.25">
      <c r="A36" s="223"/>
      <c r="B36" s="224"/>
      <c r="C36" s="224"/>
      <c r="D36" s="224"/>
      <c r="E36" s="223"/>
      <c r="F36" s="223"/>
      <c r="G36" s="223"/>
      <c r="H36" s="223"/>
      <c r="I36" s="223"/>
      <c r="J36" s="225"/>
      <c r="N36" s="223"/>
      <c r="O36" s="223"/>
      <c r="P36" s="223"/>
      <c r="Q36" s="223"/>
      <c r="R36" s="223"/>
      <c r="S36" s="225"/>
      <c r="W36" s="223"/>
      <c r="X36" s="223"/>
      <c r="Y36" s="223"/>
      <c r="Z36" s="223"/>
      <c r="AA36" s="223"/>
      <c r="AB36" s="225"/>
      <c r="AF36" s="223"/>
      <c r="AG36" s="223"/>
      <c r="AH36" s="223"/>
      <c r="AI36" s="223"/>
      <c r="AJ36" s="223"/>
      <c r="AK36" s="225"/>
      <c r="AO36" s="223"/>
      <c r="AP36" s="223"/>
      <c r="AQ36" s="223"/>
      <c r="AR36" s="223"/>
      <c r="AS36" s="223"/>
      <c r="AT36" s="225"/>
      <c r="AX36" s="223"/>
      <c r="AY36" s="223"/>
      <c r="AZ36" s="223"/>
      <c r="BA36" s="223"/>
      <c r="BB36" s="223"/>
      <c r="BC36" s="225"/>
      <c r="BG36" s="223"/>
      <c r="BH36" s="223"/>
      <c r="BI36" s="223"/>
      <c r="BJ36" s="223"/>
      <c r="BK36" s="223"/>
      <c r="BL36" s="225"/>
      <c r="BP36" s="223"/>
      <c r="BQ36" s="223"/>
      <c r="BR36" s="223"/>
      <c r="BS36" s="223"/>
      <c r="BT36" s="223"/>
      <c r="BU36" s="223"/>
      <c r="BV36" s="225"/>
      <c r="BW36" s="225"/>
      <c r="CA36" s="223"/>
      <c r="CB36" s="223"/>
      <c r="CC36" s="223"/>
      <c r="CD36" s="223"/>
      <c r="CE36" s="223"/>
      <c r="CF36" s="225"/>
      <c r="CJ36" s="224"/>
      <c r="CK36" s="223"/>
      <c r="CL36" s="223"/>
      <c r="CM36" s="223"/>
      <c r="CN36" s="223"/>
      <c r="CO36" s="223"/>
      <c r="CP36" s="225"/>
    </row>
    <row r="37" spans="1:94" x14ac:dyDescent="0.25">
      <c r="A37" s="220"/>
      <c r="B37" s="221"/>
      <c r="C37" s="221"/>
      <c r="D37" s="221"/>
      <c r="E37" s="220"/>
      <c r="F37" s="220"/>
      <c r="G37" s="220"/>
      <c r="H37" s="220"/>
      <c r="I37" s="220"/>
      <c r="J37" s="220"/>
      <c r="N37" s="220"/>
      <c r="O37" s="220"/>
      <c r="P37" s="220"/>
      <c r="Q37" s="220"/>
      <c r="R37" s="220"/>
      <c r="S37" s="220"/>
      <c r="W37" s="220"/>
      <c r="X37" s="220"/>
      <c r="Y37" s="220"/>
      <c r="Z37" s="220"/>
      <c r="AA37" s="220"/>
      <c r="AB37" s="220"/>
      <c r="AF37" s="220"/>
      <c r="AG37" s="220"/>
      <c r="AH37" s="220"/>
      <c r="AI37" s="220"/>
      <c r="AJ37" s="220"/>
      <c r="AK37" s="220"/>
      <c r="AO37" s="220"/>
      <c r="AP37" s="220"/>
      <c r="AQ37" s="220"/>
      <c r="AR37" s="220"/>
      <c r="AS37" s="220"/>
      <c r="AT37" s="220"/>
      <c r="AX37" s="220"/>
      <c r="AY37" s="220"/>
      <c r="AZ37" s="220"/>
      <c r="BA37" s="220"/>
      <c r="BB37" s="220"/>
      <c r="BC37" s="220"/>
      <c r="BG37" s="220"/>
      <c r="BH37" s="220"/>
      <c r="BI37" s="220"/>
      <c r="BJ37" s="220"/>
      <c r="BK37" s="220"/>
      <c r="BL37" s="220"/>
      <c r="BP37" s="220"/>
      <c r="BQ37" s="220"/>
      <c r="BR37" s="220"/>
      <c r="BS37" s="220"/>
      <c r="BT37" s="220"/>
      <c r="BU37" s="220"/>
      <c r="BV37" s="220"/>
      <c r="BW37" s="220"/>
      <c r="CA37" s="220"/>
      <c r="CB37" s="220"/>
      <c r="CC37" s="220"/>
      <c r="CD37" s="220"/>
      <c r="CE37" s="220"/>
      <c r="CF37" s="220"/>
      <c r="CJ37" s="221"/>
      <c r="CK37" s="220"/>
      <c r="CL37" s="220"/>
      <c r="CM37" s="220"/>
      <c r="CN37" s="220"/>
      <c r="CO37" s="220"/>
      <c r="CP37" s="220"/>
    </row>
    <row r="38" spans="1:94" x14ac:dyDescent="0.25">
      <c r="A38" s="223"/>
      <c r="B38" s="224"/>
      <c r="C38" s="224"/>
      <c r="D38" s="224"/>
      <c r="E38" s="223"/>
      <c r="F38" s="223"/>
      <c r="G38" s="223"/>
      <c r="H38" s="223"/>
      <c r="I38" s="223"/>
      <c r="J38" s="225"/>
      <c r="N38" s="223"/>
      <c r="O38" s="223"/>
      <c r="P38" s="223"/>
      <c r="Q38" s="223"/>
      <c r="R38" s="223"/>
      <c r="S38" s="225"/>
      <c r="W38" s="223"/>
      <c r="X38" s="223"/>
      <c r="Y38" s="223"/>
      <c r="Z38" s="223"/>
      <c r="AA38" s="223"/>
      <c r="AB38" s="225"/>
      <c r="AF38" s="223"/>
      <c r="AG38" s="223"/>
      <c r="AH38" s="223"/>
      <c r="AI38" s="223"/>
      <c r="AJ38" s="223"/>
      <c r="AK38" s="225"/>
      <c r="AO38" s="223"/>
      <c r="AP38" s="223"/>
      <c r="AQ38" s="223"/>
      <c r="AR38" s="223"/>
      <c r="AS38" s="223"/>
      <c r="AT38" s="225"/>
      <c r="AX38" s="223"/>
      <c r="AY38" s="223"/>
      <c r="AZ38" s="223"/>
      <c r="BA38" s="223"/>
      <c r="BB38" s="223"/>
      <c r="BC38" s="225"/>
      <c r="BG38" s="223"/>
      <c r="BH38" s="223"/>
      <c r="BI38" s="223"/>
      <c r="BJ38" s="223"/>
      <c r="BK38" s="223"/>
      <c r="BL38" s="225"/>
      <c r="BP38" s="223"/>
      <c r="BQ38" s="223"/>
      <c r="BR38" s="223"/>
      <c r="BS38" s="223"/>
      <c r="BT38" s="223"/>
      <c r="BU38" s="223"/>
      <c r="BV38" s="225"/>
      <c r="BW38" s="225"/>
      <c r="CA38" s="223"/>
      <c r="CB38" s="223"/>
      <c r="CC38" s="223"/>
      <c r="CD38" s="223"/>
      <c r="CE38" s="223"/>
      <c r="CF38" s="225"/>
      <c r="CJ38" s="224"/>
      <c r="CK38" s="223"/>
      <c r="CL38" s="223"/>
      <c r="CM38" s="223"/>
      <c r="CN38" s="223"/>
      <c r="CO38" s="223"/>
      <c r="CP38" s="225"/>
    </row>
    <row r="39" spans="1:94" x14ac:dyDescent="0.25">
      <c r="A39" s="220"/>
      <c r="B39" s="220"/>
      <c r="C39" s="220"/>
      <c r="D39" s="220"/>
      <c r="E39" s="220"/>
      <c r="F39" s="220"/>
      <c r="G39" s="220"/>
      <c r="H39" s="220"/>
      <c r="I39" s="220"/>
      <c r="J39" s="226"/>
      <c r="N39" s="220"/>
      <c r="O39" s="220"/>
      <c r="P39" s="220"/>
      <c r="Q39" s="220"/>
      <c r="R39" s="220"/>
      <c r="S39" s="226"/>
      <c r="W39" s="220"/>
      <c r="X39" s="220"/>
      <c r="Y39" s="220"/>
      <c r="Z39" s="220"/>
      <c r="AA39" s="220"/>
      <c r="AB39" s="226"/>
      <c r="AF39" s="220"/>
      <c r="AG39" s="220"/>
      <c r="AH39" s="220"/>
      <c r="AI39" s="220"/>
      <c r="AJ39" s="220"/>
      <c r="AK39" s="226"/>
      <c r="AO39" s="220"/>
      <c r="AP39" s="220"/>
      <c r="AQ39" s="220"/>
      <c r="AR39" s="220"/>
      <c r="AS39" s="220"/>
      <c r="AT39" s="226"/>
      <c r="AX39" s="220"/>
      <c r="AY39" s="220"/>
      <c r="AZ39" s="220"/>
      <c r="BA39" s="220"/>
      <c r="BB39" s="220"/>
      <c r="BC39" s="226"/>
      <c r="BG39" s="220"/>
      <c r="BH39" s="220"/>
      <c r="BI39" s="220"/>
      <c r="BJ39" s="220"/>
      <c r="BK39" s="220"/>
      <c r="BL39" s="226"/>
      <c r="BP39" s="220"/>
      <c r="BQ39" s="220"/>
      <c r="BR39" s="220"/>
      <c r="BS39" s="220"/>
      <c r="BT39" s="220"/>
      <c r="BU39" s="220"/>
      <c r="BV39" s="226"/>
      <c r="BW39" s="226"/>
      <c r="CA39" s="220"/>
      <c r="CB39" s="220"/>
      <c r="CC39" s="220"/>
      <c r="CD39" s="220"/>
      <c r="CE39" s="220"/>
      <c r="CF39" s="226"/>
      <c r="CJ39" s="220"/>
      <c r="CK39" s="220"/>
      <c r="CL39" s="220"/>
      <c r="CM39" s="220"/>
      <c r="CN39" s="220"/>
      <c r="CO39" s="220"/>
      <c r="CP39" s="226"/>
    </row>
  </sheetData>
  <mergeCells count="11">
    <mergeCell ref="A1:CF1"/>
    <mergeCell ref="A5:D5"/>
    <mergeCell ref="CA5:CB5"/>
    <mergeCell ref="C6:D6"/>
    <mergeCell ref="CA6:CB6"/>
    <mergeCell ref="A3:A4"/>
    <mergeCell ref="B3:B4"/>
    <mergeCell ref="C3:D4"/>
    <mergeCell ref="CA3:CB4"/>
    <mergeCell ref="CC3:CF3"/>
    <mergeCell ref="A2:B2"/>
  </mergeCells>
  <conditionalFormatting sqref="E3:BZ4 CG3:CI4">
    <cfRule type="cellIs" dxfId="20" priority="3" operator="lessThan">
      <formula>0</formula>
    </cfRule>
    <cfRule type="cellIs" dxfId="19" priority="4" operator="lessThan">
      <formula>0</formula>
    </cfRule>
  </conditionalFormatting>
  <conditionalFormatting sqref="E6:BZ6 CG6:CI6 CK6:CS19 E7:CI19">
    <cfRule type="cellIs" dxfId="18" priority="52" operator="equal">
      <formula>0</formula>
    </cfRule>
  </conditionalFormatting>
  <conditionalFormatting sqref="CC4:CE4 CC5:CF6">
    <cfRule type="cellIs" dxfId="17" priority="1" operator="equal">
      <formula>0</formula>
    </cfRule>
  </conditionalFormatting>
  <conditionalFormatting sqref="CK3:CS4">
    <cfRule type="cellIs" dxfId="16" priority="12" operator="lessThan">
      <formula>0</formula>
    </cfRule>
    <cfRule type="cellIs" dxfId="15" priority="13" operator="lessThan">
      <formula>0</formula>
    </cfRule>
  </conditionalFormatting>
  <printOptions horizontalCentered="1"/>
  <pageMargins left="0" right="0" top="0.35433070866141736" bottom="0" header="0" footer="0"/>
  <pageSetup paperSize="9" scale="77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F2731-81B4-4B91-BA95-0C130943B89B}">
  <sheetPr codeName="Лист2">
    <tabColor rgb="FFFFFF00"/>
    <pageSetUpPr fitToPage="1"/>
  </sheetPr>
  <dimension ref="A1:R19"/>
  <sheetViews>
    <sheetView tabSelected="1" view="pageBreakPreview" zoomScale="40" zoomScaleNormal="130" zoomScaleSheetLayoutView="40" workbookViewId="0">
      <pane ySplit="5" topLeftCell="A6" activePane="bottomLeft" state="frozen"/>
      <selection activeCell="A3" sqref="A3:A5"/>
      <selection pane="bottomLeft" activeCell="F10" sqref="F10"/>
    </sheetView>
  </sheetViews>
  <sheetFormatPr defaultColWidth="11.25" defaultRowHeight="15.75" x14ac:dyDescent="0.25"/>
  <cols>
    <col min="1" max="1" width="8" customWidth="1"/>
    <col min="2" max="2" width="41.25" customWidth="1"/>
    <col min="3" max="3" width="30.75" customWidth="1"/>
    <col min="4" max="4" width="29.875" customWidth="1"/>
    <col min="5" max="5" width="29.25" customWidth="1"/>
    <col min="6" max="7" width="31.75" customWidth="1"/>
    <col min="8" max="8" width="28.875" customWidth="1"/>
    <col min="9" max="11" width="31.75" customWidth="1"/>
    <col min="12" max="12" width="13.125" bestFit="1" customWidth="1"/>
  </cols>
  <sheetData>
    <row r="1" spans="1:18" ht="126.75" customHeight="1" x14ac:dyDescent="0.25">
      <c r="A1" s="322" t="s">
        <v>2890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</row>
    <row r="2" spans="1:18" ht="42.75" customHeight="1" x14ac:dyDescent="0.4">
      <c r="A2" s="324" t="str">
        <f>+'Учрашув ҳудуд '!A2:B2</f>
        <v>01.07.2026 йил ҳолатига</v>
      </c>
      <c r="B2" s="324"/>
      <c r="C2" s="204"/>
      <c r="D2" s="204"/>
      <c r="E2" s="203"/>
      <c r="F2" s="205"/>
      <c r="G2" s="202"/>
      <c r="H2" s="206"/>
      <c r="I2" s="206"/>
      <c r="J2" s="206"/>
      <c r="K2" s="206"/>
    </row>
    <row r="3" spans="1:18" ht="66.75" customHeight="1" x14ac:dyDescent="0.25">
      <c r="A3" s="323" t="s">
        <v>26</v>
      </c>
      <c r="B3" s="323" t="s">
        <v>0</v>
      </c>
      <c r="C3" s="323" t="s">
        <v>900</v>
      </c>
      <c r="D3" s="325" t="s">
        <v>2793</v>
      </c>
      <c r="E3" s="323"/>
      <c r="F3" s="323"/>
      <c r="G3" s="323"/>
      <c r="H3" s="323"/>
      <c r="I3" s="323"/>
      <c r="J3" s="323"/>
      <c r="K3" s="323"/>
      <c r="Q3" s="286"/>
      <c r="R3" s="288"/>
    </row>
    <row r="4" spans="1:18" ht="136.5" customHeight="1" x14ac:dyDescent="0.25">
      <c r="A4" s="323"/>
      <c r="B4" s="323"/>
      <c r="C4" s="323"/>
      <c r="D4" s="264" t="s">
        <v>901</v>
      </c>
      <c r="E4" s="257" t="s">
        <v>406</v>
      </c>
      <c r="F4" s="257" t="s">
        <v>407</v>
      </c>
      <c r="G4" s="257" t="s">
        <v>20</v>
      </c>
      <c r="H4" s="257" t="s">
        <v>275</v>
      </c>
      <c r="I4" s="257" t="s">
        <v>408</v>
      </c>
      <c r="J4" s="257" t="s">
        <v>3099</v>
      </c>
      <c r="K4" s="257" t="s">
        <v>409</v>
      </c>
      <c r="Q4" s="31"/>
    </row>
    <row r="5" spans="1:18" ht="78" customHeight="1" x14ac:dyDescent="0.25">
      <c r="A5" s="321" t="s">
        <v>377</v>
      </c>
      <c r="B5" s="321"/>
      <c r="C5" s="262">
        <f t="shared" ref="C5:D5" si="0">SUM(C6:C19)</f>
        <v>1296</v>
      </c>
      <c r="D5" s="262">
        <f t="shared" si="0"/>
        <v>639</v>
      </c>
      <c r="E5" s="262">
        <f>SUM(E6:E19)</f>
        <v>639</v>
      </c>
      <c r="F5" s="262">
        <f t="shared" ref="F5:K5" si="1">SUM(F6:F19)</f>
        <v>1307</v>
      </c>
      <c r="G5" s="262">
        <f t="shared" si="1"/>
        <v>979</v>
      </c>
      <c r="H5" s="262">
        <f t="shared" si="1"/>
        <v>2134</v>
      </c>
      <c r="I5" s="262">
        <f t="shared" si="1"/>
        <v>0</v>
      </c>
      <c r="J5" s="262">
        <f t="shared" si="1"/>
        <v>2</v>
      </c>
      <c r="K5" s="262">
        <f t="shared" si="1"/>
        <v>0</v>
      </c>
      <c r="L5" s="207"/>
      <c r="Q5" s="31"/>
    </row>
    <row r="6" spans="1:18" ht="77.25" customHeight="1" x14ac:dyDescent="0.25">
      <c r="A6" s="258">
        <v>1</v>
      </c>
      <c r="B6" s="259" t="s">
        <v>4</v>
      </c>
      <c r="C6" s="263">
        <f>+'Учрашув ҳудуд '!C7</f>
        <v>72</v>
      </c>
      <c r="D6" s="260">
        <f>+'Учрашув ҳудуд '!D7</f>
        <v>36</v>
      </c>
      <c r="E6" s="261">
        <f>+'Учрашув ҳудуд '!E7</f>
        <v>36</v>
      </c>
      <c r="F6" s="261">
        <f>+'Учрашув ҳудуд '!G7</f>
        <v>138</v>
      </c>
      <c r="G6" s="260">
        <f>+'Учрашув ҳудуд '!H7</f>
        <v>106</v>
      </c>
      <c r="H6" s="260">
        <f>+'Учрашув ҳудуд '!L7</f>
        <v>140</v>
      </c>
      <c r="I6" s="260">
        <f>+'Учрашув ҳудуд '!I7</f>
        <v>0</v>
      </c>
      <c r="J6" s="260"/>
      <c r="K6" s="260"/>
      <c r="Q6" s="31"/>
    </row>
    <row r="7" spans="1:18" ht="59.25" customHeight="1" x14ac:dyDescent="0.25">
      <c r="A7" s="258">
        <v>2</v>
      </c>
      <c r="B7" s="259" t="s">
        <v>5</v>
      </c>
      <c r="C7" s="263">
        <f>+'Учрашув ҳудуд '!C8</f>
        <v>72</v>
      </c>
      <c r="D7" s="260">
        <f>+'Учрашув ҳудуд '!D8</f>
        <v>36</v>
      </c>
      <c r="E7" s="261">
        <f>+'Учрашув ҳудуд '!E8</f>
        <v>36</v>
      </c>
      <c r="F7" s="261">
        <f>+'Учрашув ҳудуд '!G8</f>
        <v>71</v>
      </c>
      <c r="G7" s="260">
        <f>+'Учрашув ҳудуд '!H8</f>
        <v>53</v>
      </c>
      <c r="H7" s="260">
        <f>+'Учрашув ҳудуд '!L8</f>
        <v>110</v>
      </c>
      <c r="I7" s="260">
        <f>+'Учрашув ҳудуд '!I8</f>
        <v>0</v>
      </c>
      <c r="J7" s="260"/>
      <c r="K7" s="260"/>
      <c r="Q7" s="31"/>
    </row>
    <row r="8" spans="1:18" ht="59.25" customHeight="1" x14ac:dyDescent="0.25">
      <c r="A8" s="258">
        <v>3</v>
      </c>
      <c r="B8" s="259" t="s">
        <v>6</v>
      </c>
      <c r="C8" s="263">
        <f>+'Учрашув ҳудуд '!C9</f>
        <v>96</v>
      </c>
      <c r="D8" s="260">
        <f>+'Учрашув ҳудуд '!D9</f>
        <v>39</v>
      </c>
      <c r="E8" s="261">
        <f>+'Учрашув ҳудуд '!E9</f>
        <v>39</v>
      </c>
      <c r="F8" s="261">
        <f>+'Учрашув ҳудуд '!G9</f>
        <v>61</v>
      </c>
      <c r="G8" s="260">
        <f>+'Учрашув ҳудуд '!H9</f>
        <v>49</v>
      </c>
      <c r="H8" s="260">
        <f>+'Учрашув ҳудуд '!L9</f>
        <v>108</v>
      </c>
      <c r="I8" s="260">
        <f>+'Учрашув ҳудуд '!I9</f>
        <v>0</v>
      </c>
      <c r="J8" s="260"/>
      <c r="K8" s="260"/>
      <c r="Q8" s="31"/>
    </row>
    <row r="9" spans="1:18" ht="59.25" customHeight="1" x14ac:dyDescent="0.25">
      <c r="A9" s="258">
        <v>3</v>
      </c>
      <c r="B9" s="259" t="s">
        <v>7</v>
      </c>
      <c r="C9" s="263">
        <f>+'Учрашув ҳудуд '!C10</f>
        <v>72</v>
      </c>
      <c r="D9" s="260">
        <f>+'Учрашув ҳудуд '!D10</f>
        <v>36</v>
      </c>
      <c r="E9" s="261">
        <f>+'Учрашув ҳудуд '!E10</f>
        <v>36</v>
      </c>
      <c r="F9" s="261">
        <f>+'Учрашув ҳудуд '!G10</f>
        <v>44</v>
      </c>
      <c r="G9" s="260">
        <f>+'Учрашув ҳудуд '!H10</f>
        <v>33</v>
      </c>
      <c r="H9" s="260">
        <f>+'Учрашув ҳудуд '!L10</f>
        <v>50</v>
      </c>
      <c r="I9" s="260">
        <f>+'Учрашув ҳудуд '!I10</f>
        <v>0</v>
      </c>
      <c r="J9" s="260"/>
      <c r="K9" s="260"/>
      <c r="Q9" s="287"/>
    </row>
    <row r="10" spans="1:18" ht="59.25" customHeight="1" x14ac:dyDescent="0.25">
      <c r="A10" s="258">
        <v>5</v>
      </c>
      <c r="B10" s="259" t="s">
        <v>8</v>
      </c>
      <c r="C10" s="263">
        <f>+'Учрашув ҳудуд '!C11</f>
        <v>48</v>
      </c>
      <c r="D10" s="260">
        <f>+'Учрашув ҳудуд '!D11</f>
        <v>24</v>
      </c>
      <c r="E10" s="261">
        <f>+'Учрашув ҳудуд '!E11</f>
        <v>24</v>
      </c>
      <c r="F10" s="261">
        <f>+'Учрашув ҳудуд '!G11</f>
        <v>47</v>
      </c>
      <c r="G10" s="260">
        <f>+'Учрашув ҳудуд '!H11</f>
        <v>18</v>
      </c>
      <c r="H10" s="260">
        <f>+'Учрашув ҳудуд '!L11</f>
        <v>35</v>
      </c>
      <c r="I10" s="260">
        <f>+'Учрашув ҳудуд '!I11</f>
        <v>0</v>
      </c>
      <c r="J10" s="260"/>
      <c r="K10" s="260"/>
      <c r="Q10" s="31"/>
    </row>
    <row r="11" spans="1:18" ht="59.25" customHeight="1" x14ac:dyDescent="0.25">
      <c r="A11" s="258">
        <v>6</v>
      </c>
      <c r="B11" s="259" t="s">
        <v>9</v>
      </c>
      <c r="C11" s="263">
        <f>+'Учрашув ҳудуд '!C12</f>
        <v>24</v>
      </c>
      <c r="D11" s="260">
        <f>+'Учрашув ҳудуд '!D12</f>
        <v>12</v>
      </c>
      <c r="E11" s="261">
        <f>+'Учрашув ҳудуд '!E12</f>
        <v>12</v>
      </c>
      <c r="F11" s="261">
        <f>+'Учрашув ҳудуд '!G12</f>
        <v>49</v>
      </c>
      <c r="G11" s="260">
        <f>+'Учрашув ҳудуд '!H12</f>
        <v>39</v>
      </c>
      <c r="H11" s="260">
        <f>+'Учрашув ҳудуд '!L12</f>
        <v>109</v>
      </c>
      <c r="I11" s="260">
        <f>+'Учрашув ҳудуд '!I12</f>
        <v>0</v>
      </c>
      <c r="J11" s="260"/>
      <c r="K11" s="260"/>
      <c r="Q11" s="31"/>
    </row>
    <row r="12" spans="1:18" ht="59.25" customHeight="1" x14ac:dyDescent="0.25">
      <c r="A12" s="258">
        <v>7</v>
      </c>
      <c r="B12" s="259" t="s">
        <v>10</v>
      </c>
      <c r="C12" s="263">
        <f>+'Учрашув ҳудуд '!C13</f>
        <v>24</v>
      </c>
      <c r="D12" s="260">
        <f>+'Учрашув ҳудуд '!D13</f>
        <v>12</v>
      </c>
      <c r="E12" s="261">
        <f>+'Учрашув ҳудуд '!E13</f>
        <v>12</v>
      </c>
      <c r="F12" s="261">
        <f>+'Учрашув ҳудуд '!G13</f>
        <v>19</v>
      </c>
      <c r="G12" s="260">
        <f>+'Учрашув ҳудуд '!H13</f>
        <v>14</v>
      </c>
      <c r="H12" s="260">
        <f>+'Учрашув ҳудуд '!L13</f>
        <v>39</v>
      </c>
      <c r="I12" s="260">
        <f>+'Учрашув ҳудуд '!I13</f>
        <v>0</v>
      </c>
      <c r="J12" s="260"/>
      <c r="K12" s="260"/>
      <c r="L12" s="88"/>
      <c r="M12" s="88"/>
      <c r="Q12" s="31"/>
    </row>
    <row r="13" spans="1:18" ht="59.25" customHeight="1" x14ac:dyDescent="0.25">
      <c r="A13" s="258">
        <v>8</v>
      </c>
      <c r="B13" s="259" t="s">
        <v>11</v>
      </c>
      <c r="C13" s="263">
        <f>+'Учрашув ҳудуд '!C14</f>
        <v>96</v>
      </c>
      <c r="D13" s="260">
        <f>+'Учрашув ҳудуд '!D14</f>
        <v>48</v>
      </c>
      <c r="E13" s="261">
        <f>+'Учрашув ҳудуд '!E14</f>
        <v>48</v>
      </c>
      <c r="F13" s="261">
        <f>+'Учрашув ҳудуд '!G14</f>
        <v>48</v>
      </c>
      <c r="G13" s="260">
        <f>+'Учрашув ҳудуд '!H14</f>
        <v>35</v>
      </c>
      <c r="H13" s="260">
        <f>+'Учрашув ҳудуд '!L14</f>
        <v>88</v>
      </c>
      <c r="I13" s="260">
        <f>+'Учрашув ҳудуд '!I14</f>
        <v>0</v>
      </c>
      <c r="J13" s="260"/>
      <c r="K13" s="260"/>
    </row>
    <row r="14" spans="1:18" ht="59.25" customHeight="1" x14ac:dyDescent="0.25">
      <c r="A14" s="258">
        <v>9</v>
      </c>
      <c r="B14" s="259" t="s">
        <v>12</v>
      </c>
      <c r="C14" s="263">
        <f>+'Учрашув ҳудуд '!C15</f>
        <v>120</v>
      </c>
      <c r="D14" s="260">
        <f>+'Учрашув ҳудуд '!D15</f>
        <v>60</v>
      </c>
      <c r="E14" s="261">
        <f>+'Учрашув ҳудуд '!E15</f>
        <v>60</v>
      </c>
      <c r="F14" s="261">
        <f>+'Учрашув ҳудуд '!G15</f>
        <v>103</v>
      </c>
      <c r="G14" s="260">
        <f>+'Учрашув ҳудуд '!H15</f>
        <v>62</v>
      </c>
      <c r="H14" s="260">
        <f>+'Учрашув ҳудуд '!L15</f>
        <v>128</v>
      </c>
      <c r="I14" s="260">
        <f>+'Учрашув ҳудуд '!I15</f>
        <v>0</v>
      </c>
      <c r="J14" s="260">
        <v>2</v>
      </c>
      <c r="K14" s="260"/>
    </row>
    <row r="15" spans="1:18" ht="59.25" customHeight="1" x14ac:dyDescent="0.25">
      <c r="A15" s="258">
        <v>10</v>
      </c>
      <c r="B15" s="259" t="s">
        <v>13</v>
      </c>
      <c r="C15" s="263">
        <f>+'Учрашув ҳудуд '!C16</f>
        <v>48</v>
      </c>
      <c r="D15" s="260">
        <f>+'Учрашув ҳудуд '!D16</f>
        <v>24</v>
      </c>
      <c r="E15" s="261">
        <f>+'Учрашув ҳудуд '!E16</f>
        <v>24</v>
      </c>
      <c r="F15" s="261">
        <f>+'Учрашув ҳудуд '!G16</f>
        <v>42</v>
      </c>
      <c r="G15" s="260">
        <f>+'Учрашув ҳудуд '!H16</f>
        <v>33</v>
      </c>
      <c r="H15" s="260">
        <f>+'Учрашув ҳудуд '!L16</f>
        <v>58</v>
      </c>
      <c r="I15" s="260">
        <f>+'Учрашув ҳудуд '!I16</f>
        <v>0</v>
      </c>
      <c r="J15" s="260"/>
      <c r="K15" s="260"/>
    </row>
    <row r="16" spans="1:18" ht="59.25" customHeight="1" x14ac:dyDescent="0.25">
      <c r="A16" s="258">
        <v>11</v>
      </c>
      <c r="B16" s="259" t="s">
        <v>14</v>
      </c>
      <c r="C16" s="263">
        <f>+'Учрашув ҳудуд '!C17</f>
        <v>168</v>
      </c>
      <c r="D16" s="260">
        <f>+'Учрашув ҳудуд '!D17</f>
        <v>84</v>
      </c>
      <c r="E16" s="261">
        <f>+'Учрашув ҳудуд '!E17</f>
        <v>84</v>
      </c>
      <c r="F16" s="261">
        <f>+'Учрашув ҳудуд '!G17</f>
        <v>90</v>
      </c>
      <c r="G16" s="260">
        <f>+'Учрашув ҳудуд '!H17</f>
        <v>72</v>
      </c>
      <c r="H16" s="260">
        <f>+'Учрашув ҳудуд '!L17</f>
        <v>144</v>
      </c>
      <c r="I16" s="260">
        <f>+'Учрашув ҳудуд '!I17</f>
        <v>0</v>
      </c>
      <c r="J16" s="260"/>
      <c r="K16" s="260"/>
    </row>
    <row r="17" spans="1:11" ht="59.25" customHeight="1" x14ac:dyDescent="0.25">
      <c r="A17" s="257">
        <v>12</v>
      </c>
      <c r="B17" s="265" t="s">
        <v>15</v>
      </c>
      <c r="C17" s="266">
        <f>+'Учрашув ҳудуд '!C18</f>
        <v>120</v>
      </c>
      <c r="D17" s="267">
        <f>+'Учрашув ҳудуд '!D18</f>
        <v>60</v>
      </c>
      <c r="E17" s="268">
        <f>+'Учрашув ҳудуд '!E18</f>
        <v>60</v>
      </c>
      <c r="F17" s="268">
        <f>+'Учрашув ҳудуд '!G18</f>
        <v>240</v>
      </c>
      <c r="G17" s="260">
        <f>+'Учрашув ҳудуд '!H18</f>
        <v>176</v>
      </c>
      <c r="H17" s="260">
        <f>+'Учрашув ҳудуд '!L18</f>
        <v>610</v>
      </c>
      <c r="I17" s="260">
        <f>+'Учрашув ҳудуд '!I18</f>
        <v>0</v>
      </c>
      <c r="J17" s="260"/>
      <c r="K17" s="267"/>
    </row>
    <row r="18" spans="1:11" ht="59.25" customHeight="1" x14ac:dyDescent="0.25">
      <c r="A18" s="258">
        <v>13</v>
      </c>
      <c r="B18" s="259" t="s">
        <v>16</v>
      </c>
      <c r="C18" s="263">
        <f>+'Учрашув ҳудуд '!C19</f>
        <v>96</v>
      </c>
      <c r="D18" s="260">
        <f>+'Учрашув ҳудуд '!D19</f>
        <v>48</v>
      </c>
      <c r="E18" s="261">
        <f>+'Учрашув ҳудуд '!E19</f>
        <v>48</v>
      </c>
      <c r="F18" s="261">
        <f>+'Учрашув ҳудуд '!G19</f>
        <v>67</v>
      </c>
      <c r="G18" s="260">
        <f>+'Учрашув ҳудуд '!H19</f>
        <v>48</v>
      </c>
      <c r="H18" s="260">
        <f>+'Учрашув ҳудуд '!L19</f>
        <v>138</v>
      </c>
      <c r="I18" s="260">
        <f>+'Учрашув ҳудуд '!I19</f>
        <v>0</v>
      </c>
      <c r="J18" s="260"/>
      <c r="K18" s="260"/>
    </row>
    <row r="19" spans="1:11" ht="59.25" customHeight="1" x14ac:dyDescent="0.25">
      <c r="A19" s="258">
        <v>14</v>
      </c>
      <c r="B19" s="259" t="s">
        <v>17</v>
      </c>
      <c r="C19" s="263">
        <f>+'Учрашув ҳудуд '!C20</f>
        <v>240</v>
      </c>
      <c r="D19" s="260">
        <f>+'Учрашув ҳудуд '!D20</f>
        <v>120</v>
      </c>
      <c r="E19" s="261">
        <f>+'Учрашув ҳудуд '!E20</f>
        <v>120</v>
      </c>
      <c r="F19" s="261">
        <f>+'Учрашув ҳудуд '!G20</f>
        <v>288</v>
      </c>
      <c r="G19" s="260">
        <f>+'Учрашув ҳудуд '!H20</f>
        <v>241</v>
      </c>
      <c r="H19" s="260">
        <f>+'Учрашув ҳудуд '!L20</f>
        <v>377</v>
      </c>
      <c r="I19" s="260">
        <f>+'Учрашув ҳудуд '!I20</f>
        <v>0</v>
      </c>
      <c r="J19" s="260"/>
      <c r="K19" s="260"/>
    </row>
  </sheetData>
  <autoFilter ref="A5:M5" xr:uid="{00000000-0001-0000-0300-000000000000}">
    <filterColumn colId="0" showButton="0"/>
  </autoFilter>
  <mergeCells count="7">
    <mergeCell ref="A5:B5"/>
    <mergeCell ref="A1:K1"/>
    <mergeCell ref="A3:A4"/>
    <mergeCell ref="B3:B4"/>
    <mergeCell ref="C3:C4"/>
    <mergeCell ref="A2:B2"/>
    <mergeCell ref="D3:K3"/>
  </mergeCells>
  <conditionalFormatting sqref="E6:K19">
    <cfRule type="cellIs" dxfId="14" priority="1" operator="lessThan">
      <formula>0</formula>
    </cfRule>
    <cfRule type="cellIs" dxfId="13" priority="2" operator="lessThan">
      <formula>0</formula>
    </cfRule>
  </conditionalFormatting>
  <conditionalFormatting sqref="I6:K19">
    <cfRule type="cellIs" dxfId="12" priority="6" operator="equal">
      <formula>0</formula>
    </cfRule>
  </conditionalFormatting>
  <conditionalFormatting sqref="L12:M12">
    <cfRule type="cellIs" dxfId="11" priority="3" operator="lessThan">
      <formula>0</formula>
    </cfRule>
    <cfRule type="cellIs" dxfId="10" priority="4" operator="lessThan">
      <formula>0</formula>
    </cfRule>
    <cfRule type="cellIs" dxfId="9" priority="5" operator="equal">
      <formula>0</formula>
    </cfRule>
  </conditionalFormatting>
  <printOptions horizontalCentered="1"/>
  <pageMargins left="0" right="0" top="0.31496062992125984" bottom="0" header="0" footer="0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71B7-1299-4689-BA1C-BAAE8D3DD9F2}">
  <dimension ref="A1:R4"/>
  <sheetViews>
    <sheetView view="pageBreakPreview" zoomScale="115" zoomScaleNormal="100" zoomScaleSheetLayoutView="115" workbookViewId="0">
      <selection sqref="A1:CF1"/>
    </sheetView>
  </sheetViews>
  <sheetFormatPr defaultColWidth="7.75" defaultRowHeight="15.75" x14ac:dyDescent="0.25"/>
  <cols>
    <col min="1" max="1" width="3.875" customWidth="1"/>
    <col min="2" max="2" width="14.75" customWidth="1"/>
    <col min="3" max="3" width="18.75" hidden="1" customWidth="1" collapsed="1"/>
    <col min="4" max="4" width="14.875" customWidth="1" collapsed="1"/>
    <col min="5" max="5" width="18.75" hidden="1" customWidth="1" collapsed="1"/>
    <col min="6" max="6" width="36" hidden="1" customWidth="1"/>
    <col min="7" max="7" width="36" hidden="1" customWidth="1" collapsed="1"/>
    <col min="8" max="8" width="31" customWidth="1"/>
    <col min="9" max="9" width="19.25" hidden="1" customWidth="1"/>
    <col min="10" max="10" width="28.125" hidden="1" customWidth="1"/>
    <col min="11" max="11" width="31.875" hidden="1" customWidth="1"/>
    <col min="12" max="12" width="37.875" customWidth="1"/>
    <col min="13" max="13" width="19.625" hidden="1" customWidth="1"/>
    <col min="14" max="14" width="19.625" hidden="1" customWidth="1" collapsed="1"/>
    <col min="15" max="15" width="15.75" hidden="1" customWidth="1"/>
    <col min="16" max="16" width="16.875" customWidth="1"/>
    <col min="17" max="17" width="14.625" customWidth="1"/>
    <col min="18" max="18" width="8.75" customWidth="1"/>
  </cols>
  <sheetData>
    <row r="1" spans="1:18" ht="71.25" customHeight="1" x14ac:dyDescent="0.25">
      <c r="A1" s="326" t="s">
        <v>2341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/>
    </row>
    <row r="2" spans="1:18" ht="31.35" customHeight="1" x14ac:dyDescent="0.25">
      <c r="A2" s="269" t="s">
        <v>388</v>
      </c>
      <c r="B2" s="270" t="s">
        <v>740</v>
      </c>
      <c r="C2" s="270" t="s">
        <v>389</v>
      </c>
      <c r="D2" s="270" t="s">
        <v>741</v>
      </c>
      <c r="E2" s="270" t="s">
        <v>390</v>
      </c>
      <c r="F2" s="270" t="s">
        <v>391</v>
      </c>
      <c r="G2" s="270" t="s">
        <v>392</v>
      </c>
      <c r="H2" s="270" t="s">
        <v>742</v>
      </c>
      <c r="I2" s="270" t="s">
        <v>393</v>
      </c>
      <c r="J2" s="270" t="s">
        <v>394</v>
      </c>
      <c r="K2" s="271" t="s">
        <v>404</v>
      </c>
      <c r="L2" s="271" t="s">
        <v>395</v>
      </c>
      <c r="M2" s="272" t="s">
        <v>396</v>
      </c>
      <c r="N2" s="272" t="s">
        <v>397</v>
      </c>
      <c r="O2" s="272" t="s">
        <v>398</v>
      </c>
      <c r="P2" s="272" t="s">
        <v>743</v>
      </c>
      <c r="Q2" s="272" t="s">
        <v>744</v>
      </c>
      <c r="R2" s="272" t="s">
        <v>399</v>
      </c>
    </row>
    <row r="3" spans="1:18" ht="32.1" customHeight="1" x14ac:dyDescent="0.25">
      <c r="A3" s="273">
        <v>1</v>
      </c>
      <c r="B3" s="274" t="s">
        <v>369</v>
      </c>
      <c r="C3" s="274">
        <v>22</v>
      </c>
      <c r="D3" s="274" t="s">
        <v>233</v>
      </c>
      <c r="E3" s="274">
        <v>2211</v>
      </c>
      <c r="F3" s="274" t="s">
        <v>2695</v>
      </c>
      <c r="G3" s="274">
        <v>3</v>
      </c>
      <c r="H3" s="275" t="s">
        <v>2598</v>
      </c>
      <c r="I3" s="276">
        <v>310806596</v>
      </c>
      <c r="J3" s="275" t="s">
        <v>2599</v>
      </c>
      <c r="K3" s="277">
        <v>46155</v>
      </c>
      <c r="L3" s="275" t="s">
        <v>2600</v>
      </c>
      <c r="M3" s="275" t="s">
        <v>416</v>
      </c>
      <c r="N3" s="275" t="s">
        <v>279</v>
      </c>
      <c r="O3" s="275" t="s">
        <v>311</v>
      </c>
      <c r="P3" s="277" t="s">
        <v>2601</v>
      </c>
      <c r="Q3" s="289" t="s">
        <v>425</v>
      </c>
      <c r="R3" s="273">
        <v>2</v>
      </c>
    </row>
    <row r="4" spans="1:18" ht="32.1" customHeight="1" x14ac:dyDescent="0.25">
      <c r="A4" s="273">
        <f>+A3+1</f>
        <v>2</v>
      </c>
      <c r="B4" s="274" t="s">
        <v>369</v>
      </c>
      <c r="C4" s="274">
        <v>22</v>
      </c>
      <c r="D4" s="274" t="s">
        <v>234</v>
      </c>
      <c r="E4" s="274">
        <v>2212</v>
      </c>
      <c r="F4" s="274" t="s">
        <v>2695</v>
      </c>
      <c r="G4" s="274">
        <v>3</v>
      </c>
      <c r="H4" s="275" t="s">
        <v>2641</v>
      </c>
      <c r="I4" s="276">
        <v>308785480</v>
      </c>
      <c r="J4" s="275" t="s">
        <v>2642</v>
      </c>
      <c r="K4" s="277">
        <v>46156</v>
      </c>
      <c r="L4" s="275" t="s">
        <v>2643</v>
      </c>
      <c r="M4" s="275" t="s">
        <v>416</v>
      </c>
      <c r="N4" s="275" t="s">
        <v>279</v>
      </c>
      <c r="O4" s="275" t="s">
        <v>311</v>
      </c>
      <c r="P4" s="277" t="s">
        <v>2644</v>
      </c>
      <c r="Q4" s="289" t="s">
        <v>425</v>
      </c>
      <c r="R4" s="273">
        <v>5</v>
      </c>
    </row>
  </sheetData>
  <autoFilter ref="A2:R2" xr:uid="{2B3C8DD6-7AA2-4B43-B961-1510BC04C16C}">
    <sortState xmlns:xlrd2="http://schemas.microsoft.com/office/spreadsheetml/2017/richdata2" ref="A2:R3">
      <sortCondition ref="P2"/>
    </sortState>
  </autoFilter>
  <mergeCells count="1">
    <mergeCell ref="A1:R1"/>
  </mergeCells>
  <pageMargins left="0.51181102362204722" right="0.51181102362204722" top="0.55118110236220474" bottom="0.55118110236220474" header="0.11811023622047245" footer="0.11811023622047245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1E773-553F-4CAD-AC2F-6F70F7D9FCE6}">
  <dimension ref="A1:R276"/>
  <sheetViews>
    <sheetView topLeftCell="A259" zoomScaleNormal="100" workbookViewId="0">
      <selection sqref="A1:CF1"/>
    </sheetView>
  </sheetViews>
  <sheetFormatPr defaultColWidth="7.75" defaultRowHeight="15.75" x14ac:dyDescent="0.25"/>
  <cols>
    <col min="1" max="1" width="3.875" customWidth="1"/>
    <col min="2" max="2" width="18.75" customWidth="1"/>
    <col min="3" max="3" width="18.75" hidden="1" customWidth="1" collapsed="1"/>
    <col min="4" max="4" width="18.75" customWidth="1" collapsed="1"/>
    <col min="5" max="5" width="18.75" hidden="1" customWidth="1" collapsed="1"/>
    <col min="6" max="6" width="36" hidden="1" customWidth="1"/>
    <col min="7" max="7" width="36" hidden="1" customWidth="1" collapsed="1"/>
    <col min="8" max="8" width="28.125" customWidth="1"/>
    <col min="9" max="9" width="19.25" hidden="1" customWidth="1"/>
    <col min="10" max="10" width="28.125" hidden="1" customWidth="1"/>
    <col min="11" max="11" width="31.875" hidden="1" customWidth="1"/>
    <col min="12" max="12" width="30.5" customWidth="1"/>
    <col min="13" max="13" width="19.625" hidden="1" customWidth="1"/>
    <col min="14" max="14" width="19.625" hidden="1" customWidth="1" collapsed="1"/>
    <col min="15" max="15" width="15.75" hidden="1" customWidth="1"/>
    <col min="16" max="16" width="16.875" customWidth="1"/>
    <col min="17" max="17" width="19.125" customWidth="1"/>
    <col min="18" max="18" width="8.75" customWidth="1"/>
  </cols>
  <sheetData>
    <row r="1" spans="1:18" ht="95.25" customHeight="1" x14ac:dyDescent="0.25">
      <c r="A1" s="326" t="s">
        <v>2889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/>
    </row>
    <row r="2" spans="1:18" ht="31.35" customHeight="1" x14ac:dyDescent="0.25">
      <c r="A2" s="269" t="s">
        <v>388</v>
      </c>
      <c r="B2" s="270" t="s">
        <v>740</v>
      </c>
      <c r="C2" s="270" t="s">
        <v>389</v>
      </c>
      <c r="D2" s="270" t="s">
        <v>741</v>
      </c>
      <c r="E2" s="270" t="s">
        <v>390</v>
      </c>
      <c r="F2" s="270" t="s">
        <v>391</v>
      </c>
      <c r="G2" s="270" t="s">
        <v>392</v>
      </c>
      <c r="H2" s="270" t="s">
        <v>742</v>
      </c>
      <c r="I2" s="270" t="s">
        <v>393</v>
      </c>
      <c r="J2" s="270" t="s">
        <v>394</v>
      </c>
      <c r="K2" s="271" t="s">
        <v>404</v>
      </c>
      <c r="L2" s="271" t="s">
        <v>395</v>
      </c>
      <c r="M2" s="272" t="s">
        <v>396</v>
      </c>
      <c r="N2" s="272" t="s">
        <v>397</v>
      </c>
      <c r="O2" s="272" t="s">
        <v>398</v>
      </c>
      <c r="P2" s="272" t="s">
        <v>743</v>
      </c>
      <c r="Q2" s="272" t="s">
        <v>744</v>
      </c>
      <c r="R2" s="272" t="s">
        <v>399</v>
      </c>
    </row>
    <row r="3" spans="1:18" ht="32.1" customHeight="1" x14ac:dyDescent="0.25">
      <c r="A3" s="273">
        <v>1</v>
      </c>
      <c r="B3" s="274" t="s">
        <v>369</v>
      </c>
      <c r="C3" s="274">
        <v>22</v>
      </c>
      <c r="D3" s="274" t="s">
        <v>233</v>
      </c>
      <c r="E3" s="274">
        <v>2211</v>
      </c>
      <c r="F3" s="274" t="s">
        <v>2695</v>
      </c>
      <c r="G3" s="274">
        <v>3</v>
      </c>
      <c r="H3" s="275" t="s">
        <v>2598</v>
      </c>
      <c r="I3" s="276">
        <v>310806596</v>
      </c>
      <c r="J3" s="275" t="s">
        <v>2599</v>
      </c>
      <c r="K3" s="277">
        <v>46155</v>
      </c>
      <c r="L3" s="275" t="s">
        <v>2600</v>
      </c>
      <c r="M3" s="275" t="s">
        <v>416</v>
      </c>
      <c r="N3" s="275" t="s">
        <v>279</v>
      </c>
      <c r="O3" s="275" t="s">
        <v>311</v>
      </c>
      <c r="P3" s="277" t="s">
        <v>2601</v>
      </c>
      <c r="Q3" s="273" t="s">
        <v>425</v>
      </c>
      <c r="R3" s="273">
        <v>2</v>
      </c>
    </row>
    <row r="4" spans="1:18" ht="32.1" customHeight="1" x14ac:dyDescent="0.25">
      <c r="A4" s="273">
        <f>+A3+1</f>
        <v>2</v>
      </c>
      <c r="B4" s="274" t="s">
        <v>369</v>
      </c>
      <c r="C4" s="274">
        <v>22</v>
      </c>
      <c r="D4" s="274" t="s">
        <v>234</v>
      </c>
      <c r="E4" s="274">
        <v>2212</v>
      </c>
      <c r="F4" s="274" t="s">
        <v>2695</v>
      </c>
      <c r="G4" s="274">
        <v>3</v>
      </c>
      <c r="H4" s="275" t="s">
        <v>2641</v>
      </c>
      <c r="I4" s="276">
        <v>308785480</v>
      </c>
      <c r="J4" s="275" t="s">
        <v>2642</v>
      </c>
      <c r="K4" s="277">
        <v>46156</v>
      </c>
      <c r="L4" s="275" t="s">
        <v>2643</v>
      </c>
      <c r="M4" s="275" t="s">
        <v>416</v>
      </c>
      <c r="N4" s="275" t="s">
        <v>279</v>
      </c>
      <c r="O4" s="275" t="s">
        <v>311</v>
      </c>
      <c r="P4" s="277" t="s">
        <v>2644</v>
      </c>
      <c r="Q4" s="273" t="s">
        <v>425</v>
      </c>
      <c r="R4" s="273">
        <v>5</v>
      </c>
    </row>
    <row r="5" spans="1:18" ht="32.1" customHeight="1" x14ac:dyDescent="0.25">
      <c r="A5" s="273">
        <f t="shared" ref="A5:A68" si="0">+A4+1</f>
        <v>3</v>
      </c>
      <c r="B5" s="274" t="s">
        <v>371</v>
      </c>
      <c r="C5" s="274">
        <v>26</v>
      </c>
      <c r="D5" s="274" t="s">
        <v>720</v>
      </c>
      <c r="E5" s="274">
        <v>2603</v>
      </c>
      <c r="F5" s="274" t="s">
        <v>2695</v>
      </c>
      <c r="G5" s="274">
        <v>3</v>
      </c>
      <c r="H5" s="275" t="s">
        <v>2650</v>
      </c>
      <c r="I5" s="276">
        <v>32005750560049</v>
      </c>
      <c r="J5" s="275" t="s">
        <v>2650</v>
      </c>
      <c r="K5" s="277">
        <v>46156</v>
      </c>
      <c r="L5" s="275" t="s">
        <v>761</v>
      </c>
      <c r="M5" s="275"/>
      <c r="N5" s="275" t="s">
        <v>279</v>
      </c>
      <c r="O5" s="275"/>
      <c r="P5" s="277"/>
      <c r="Q5" s="273"/>
      <c r="R5" s="273">
        <v>0</v>
      </c>
    </row>
    <row r="6" spans="1:18" ht="32.1" customHeight="1" x14ac:dyDescent="0.25">
      <c r="A6" s="273">
        <f t="shared" si="0"/>
        <v>4</v>
      </c>
      <c r="B6" s="274" t="s">
        <v>371</v>
      </c>
      <c r="C6" s="274">
        <v>26</v>
      </c>
      <c r="D6" s="274" t="s">
        <v>720</v>
      </c>
      <c r="E6" s="274">
        <v>2603</v>
      </c>
      <c r="F6" s="274" t="s">
        <v>2695</v>
      </c>
      <c r="G6" s="274">
        <v>3</v>
      </c>
      <c r="H6" s="275" t="s">
        <v>2654</v>
      </c>
      <c r="I6" s="276">
        <v>41701996180039</v>
      </c>
      <c r="J6" s="275" t="s">
        <v>2654</v>
      </c>
      <c r="K6" s="277">
        <v>46156</v>
      </c>
      <c r="L6" s="275" t="s">
        <v>2655</v>
      </c>
      <c r="M6" s="275"/>
      <c r="N6" s="275" t="s">
        <v>279</v>
      </c>
      <c r="O6" s="275"/>
      <c r="P6" s="277"/>
      <c r="Q6" s="273"/>
      <c r="R6" s="273">
        <v>2</v>
      </c>
    </row>
    <row r="7" spans="1:18" ht="32.1" customHeight="1" x14ac:dyDescent="0.25">
      <c r="A7" s="273">
        <f t="shared" si="0"/>
        <v>5</v>
      </c>
      <c r="B7" s="274" t="s">
        <v>371</v>
      </c>
      <c r="C7" s="274">
        <v>26</v>
      </c>
      <c r="D7" s="274" t="s">
        <v>720</v>
      </c>
      <c r="E7" s="274">
        <v>2603</v>
      </c>
      <c r="F7" s="274" t="s">
        <v>2695</v>
      </c>
      <c r="G7" s="274">
        <v>3</v>
      </c>
      <c r="H7" s="275" t="s">
        <v>2656</v>
      </c>
      <c r="I7" s="276">
        <v>31205902600064</v>
      </c>
      <c r="J7" s="275" t="s">
        <v>2656</v>
      </c>
      <c r="K7" s="277">
        <v>46156</v>
      </c>
      <c r="L7" s="275" t="s">
        <v>2657</v>
      </c>
      <c r="M7" s="275"/>
      <c r="N7" s="275" t="s">
        <v>279</v>
      </c>
      <c r="O7" s="275"/>
      <c r="P7" s="277"/>
      <c r="Q7" s="273"/>
      <c r="R7" s="273">
        <v>0</v>
      </c>
    </row>
    <row r="8" spans="1:18" ht="32.1" customHeight="1" x14ac:dyDescent="0.25">
      <c r="A8" s="273">
        <f t="shared" si="0"/>
        <v>6</v>
      </c>
      <c r="B8" s="274" t="s">
        <v>367</v>
      </c>
      <c r="C8" s="274">
        <v>18</v>
      </c>
      <c r="D8" s="274" t="s">
        <v>400</v>
      </c>
      <c r="E8" s="274">
        <v>1801</v>
      </c>
      <c r="F8" s="274" t="s">
        <v>2695</v>
      </c>
      <c r="G8" s="274">
        <v>3</v>
      </c>
      <c r="H8" s="275" t="s">
        <v>2658</v>
      </c>
      <c r="I8" s="276">
        <v>305660061</v>
      </c>
      <c r="J8" s="275" t="s">
        <v>2659</v>
      </c>
      <c r="K8" s="277">
        <v>46156</v>
      </c>
      <c r="L8" s="275" t="s">
        <v>2660</v>
      </c>
      <c r="M8" s="275"/>
      <c r="N8" s="275" t="s">
        <v>279</v>
      </c>
      <c r="O8" s="275"/>
      <c r="P8" s="277"/>
      <c r="Q8" s="273"/>
      <c r="R8" s="273">
        <v>5</v>
      </c>
    </row>
    <row r="9" spans="1:18" ht="32.1" customHeight="1" x14ac:dyDescent="0.25">
      <c r="A9" s="273">
        <f t="shared" si="0"/>
        <v>7</v>
      </c>
      <c r="B9" s="274" t="s">
        <v>362</v>
      </c>
      <c r="C9" s="274">
        <v>8</v>
      </c>
      <c r="D9" s="274" t="s">
        <v>614</v>
      </c>
      <c r="E9" s="274">
        <v>811</v>
      </c>
      <c r="F9" s="274" t="s">
        <v>2695</v>
      </c>
      <c r="G9" s="274">
        <v>3</v>
      </c>
      <c r="H9" s="275" t="s">
        <v>2661</v>
      </c>
      <c r="I9" s="276">
        <v>305232499</v>
      </c>
      <c r="J9" s="275" t="s">
        <v>2662</v>
      </c>
      <c r="K9" s="277">
        <v>46156</v>
      </c>
      <c r="L9" s="275" t="s">
        <v>2663</v>
      </c>
      <c r="M9" s="275"/>
      <c r="N9" s="275" t="s">
        <v>279</v>
      </c>
      <c r="O9" s="275"/>
      <c r="P9" s="277"/>
      <c r="Q9" s="273"/>
      <c r="R9" s="273">
        <v>2</v>
      </c>
    </row>
    <row r="10" spans="1:18" ht="32.1" customHeight="1" x14ac:dyDescent="0.25">
      <c r="A10" s="273">
        <f t="shared" si="0"/>
        <v>8</v>
      </c>
      <c r="B10" s="274" t="s">
        <v>373</v>
      </c>
      <c r="C10" s="274">
        <v>33</v>
      </c>
      <c r="D10" s="274" t="s">
        <v>415</v>
      </c>
      <c r="E10" s="274">
        <v>3301</v>
      </c>
      <c r="F10" s="274" t="s">
        <v>2695</v>
      </c>
      <c r="G10" s="274">
        <v>3</v>
      </c>
      <c r="H10" s="275" t="s">
        <v>2664</v>
      </c>
      <c r="I10" s="276">
        <v>306553787</v>
      </c>
      <c r="J10" s="275"/>
      <c r="K10" s="277">
        <v>46156</v>
      </c>
      <c r="L10" s="275" t="s">
        <v>1131</v>
      </c>
      <c r="M10" s="275"/>
      <c r="N10" s="275" t="s">
        <v>279</v>
      </c>
      <c r="O10" s="275"/>
      <c r="P10" s="277"/>
      <c r="Q10" s="273"/>
      <c r="R10" s="273">
        <v>4</v>
      </c>
    </row>
    <row r="11" spans="1:18" ht="32.1" customHeight="1" x14ac:dyDescent="0.25">
      <c r="A11" s="273">
        <f t="shared" si="0"/>
        <v>9</v>
      </c>
      <c r="B11" s="274" t="s">
        <v>373</v>
      </c>
      <c r="C11" s="274">
        <v>33</v>
      </c>
      <c r="D11" s="274" t="s">
        <v>415</v>
      </c>
      <c r="E11" s="274">
        <v>3301</v>
      </c>
      <c r="F11" s="274" t="s">
        <v>2695</v>
      </c>
      <c r="G11" s="274">
        <v>3</v>
      </c>
      <c r="H11" s="275" t="s">
        <v>2665</v>
      </c>
      <c r="I11" s="276">
        <v>309052862</v>
      </c>
      <c r="J11" s="275"/>
      <c r="K11" s="277">
        <v>46156</v>
      </c>
      <c r="L11" s="275" t="s">
        <v>1131</v>
      </c>
      <c r="M11" s="275"/>
      <c r="N11" s="275" t="s">
        <v>279</v>
      </c>
      <c r="O11" s="275"/>
      <c r="P11" s="277"/>
      <c r="Q11" s="273"/>
      <c r="R11" s="273">
        <v>20</v>
      </c>
    </row>
    <row r="12" spans="1:18" ht="32.1" customHeight="1" x14ac:dyDescent="0.25">
      <c r="A12" s="273">
        <f t="shared" si="0"/>
        <v>10</v>
      </c>
      <c r="B12" s="274" t="s">
        <v>371</v>
      </c>
      <c r="C12" s="274">
        <v>26</v>
      </c>
      <c r="D12" s="274" t="s">
        <v>712</v>
      </c>
      <c r="E12" s="274">
        <v>2604</v>
      </c>
      <c r="F12" s="274" t="s">
        <v>2695</v>
      </c>
      <c r="G12" s="274">
        <v>3</v>
      </c>
      <c r="H12" s="275" t="s">
        <v>2666</v>
      </c>
      <c r="I12" s="276">
        <v>305966265</v>
      </c>
      <c r="J12" s="275" t="s">
        <v>2667</v>
      </c>
      <c r="K12" s="277">
        <v>46156</v>
      </c>
      <c r="L12" s="275" t="s">
        <v>1113</v>
      </c>
      <c r="M12" s="275"/>
      <c r="N12" s="275" t="s">
        <v>279</v>
      </c>
      <c r="O12" s="275"/>
      <c r="P12" s="277"/>
      <c r="Q12" s="273"/>
      <c r="R12" s="273">
        <v>2</v>
      </c>
    </row>
    <row r="13" spans="1:18" ht="32.1" customHeight="1" x14ac:dyDescent="0.25">
      <c r="A13" s="273">
        <f t="shared" si="0"/>
        <v>11</v>
      </c>
      <c r="B13" s="274" t="s">
        <v>371</v>
      </c>
      <c r="C13" s="274">
        <v>26</v>
      </c>
      <c r="D13" s="274" t="s">
        <v>712</v>
      </c>
      <c r="E13" s="274">
        <v>2604</v>
      </c>
      <c r="F13" s="274" t="s">
        <v>2695</v>
      </c>
      <c r="G13" s="274">
        <v>3</v>
      </c>
      <c r="H13" s="275" t="s">
        <v>2668</v>
      </c>
      <c r="I13" s="276">
        <v>310691860</v>
      </c>
      <c r="J13" s="275" t="s">
        <v>2669</v>
      </c>
      <c r="K13" s="277">
        <v>46156</v>
      </c>
      <c r="L13" s="275" t="s">
        <v>2670</v>
      </c>
      <c r="M13" s="275"/>
      <c r="N13" s="275" t="s">
        <v>279</v>
      </c>
      <c r="O13" s="275"/>
      <c r="P13" s="277"/>
      <c r="Q13" s="273"/>
      <c r="R13" s="273">
        <v>2</v>
      </c>
    </row>
    <row r="14" spans="1:18" ht="32.1" customHeight="1" x14ac:dyDescent="0.25">
      <c r="A14" s="273">
        <f t="shared" si="0"/>
        <v>12</v>
      </c>
      <c r="B14" s="274" t="s">
        <v>371</v>
      </c>
      <c r="C14" s="274">
        <v>26</v>
      </c>
      <c r="D14" s="274" t="s">
        <v>712</v>
      </c>
      <c r="E14" s="274">
        <v>2604</v>
      </c>
      <c r="F14" s="274" t="s">
        <v>2695</v>
      </c>
      <c r="G14" s="274">
        <v>3</v>
      </c>
      <c r="H14" s="275" t="s">
        <v>2671</v>
      </c>
      <c r="I14" s="276">
        <v>309095438</v>
      </c>
      <c r="J14" s="275" t="s">
        <v>2672</v>
      </c>
      <c r="K14" s="277">
        <v>46156</v>
      </c>
      <c r="L14" s="275" t="s">
        <v>2673</v>
      </c>
      <c r="M14" s="275"/>
      <c r="N14" s="275" t="s">
        <v>279</v>
      </c>
      <c r="O14" s="275"/>
      <c r="P14" s="277"/>
      <c r="Q14" s="273"/>
      <c r="R14" s="273">
        <v>2</v>
      </c>
    </row>
    <row r="15" spans="1:18" ht="32.1" customHeight="1" x14ac:dyDescent="0.25">
      <c r="A15" s="273">
        <f t="shared" si="0"/>
        <v>13</v>
      </c>
      <c r="B15" s="274" t="s">
        <v>370</v>
      </c>
      <c r="C15" s="274">
        <v>27</v>
      </c>
      <c r="D15" s="274" t="s">
        <v>139</v>
      </c>
      <c r="E15" s="274">
        <v>2720</v>
      </c>
      <c r="F15" s="274" t="s">
        <v>2695</v>
      </c>
      <c r="G15" s="274">
        <v>3</v>
      </c>
      <c r="H15" s="275" t="s">
        <v>2674</v>
      </c>
      <c r="I15" s="276">
        <v>308221099</v>
      </c>
      <c r="J15" s="275" t="s">
        <v>2675</v>
      </c>
      <c r="K15" s="277">
        <v>46156</v>
      </c>
      <c r="L15" s="275" t="s">
        <v>411</v>
      </c>
      <c r="M15" s="275"/>
      <c r="N15" s="275" t="s">
        <v>279</v>
      </c>
      <c r="O15" s="275"/>
      <c r="P15" s="277"/>
      <c r="Q15" s="273"/>
      <c r="R15" s="273">
        <v>2</v>
      </c>
    </row>
    <row r="16" spans="1:18" ht="32.1" customHeight="1" x14ac:dyDescent="0.25">
      <c r="A16" s="273">
        <f t="shared" si="0"/>
        <v>14</v>
      </c>
      <c r="B16" s="274" t="s">
        <v>361</v>
      </c>
      <c r="C16" s="274">
        <v>6</v>
      </c>
      <c r="D16" s="274" t="s">
        <v>80</v>
      </c>
      <c r="E16" s="274">
        <v>601</v>
      </c>
      <c r="F16" s="274" t="s">
        <v>2695</v>
      </c>
      <c r="G16" s="274">
        <v>3</v>
      </c>
      <c r="H16" s="275" t="s">
        <v>2651</v>
      </c>
      <c r="I16" s="276">
        <v>312113414</v>
      </c>
      <c r="J16" s="275" t="s">
        <v>2652</v>
      </c>
      <c r="K16" s="277">
        <v>46147</v>
      </c>
      <c r="L16" s="275" t="s">
        <v>2653</v>
      </c>
      <c r="M16" s="275"/>
      <c r="N16" s="275" t="s">
        <v>279</v>
      </c>
      <c r="O16" s="275"/>
      <c r="P16" s="277"/>
      <c r="Q16" s="273"/>
      <c r="R16" s="273">
        <v>3</v>
      </c>
    </row>
    <row r="17" spans="1:18" ht="32.1" customHeight="1" x14ac:dyDescent="0.25">
      <c r="A17" s="273">
        <f t="shared" si="0"/>
        <v>15</v>
      </c>
      <c r="B17" s="274" t="s">
        <v>367</v>
      </c>
      <c r="C17" s="274">
        <v>18</v>
      </c>
      <c r="D17" s="274" t="s">
        <v>472</v>
      </c>
      <c r="E17" s="274">
        <v>1808</v>
      </c>
      <c r="F17" s="274" t="s">
        <v>2695</v>
      </c>
      <c r="G17" s="274">
        <v>3</v>
      </c>
      <c r="H17" s="275" t="s">
        <v>2676</v>
      </c>
      <c r="I17" s="276">
        <v>311130584</v>
      </c>
      <c r="J17" s="275" t="s">
        <v>2677</v>
      </c>
      <c r="K17" s="277">
        <v>46157</v>
      </c>
      <c r="L17" s="275" t="s">
        <v>2678</v>
      </c>
      <c r="M17" s="275"/>
      <c r="N17" s="275" t="s">
        <v>279</v>
      </c>
      <c r="O17" s="275"/>
      <c r="P17" s="277"/>
      <c r="Q17" s="273"/>
      <c r="R17" s="273">
        <v>2</v>
      </c>
    </row>
    <row r="18" spans="1:18" ht="32.1" customHeight="1" x14ac:dyDescent="0.25">
      <c r="A18" s="273">
        <f t="shared" si="0"/>
        <v>16</v>
      </c>
      <c r="B18" s="274" t="s">
        <v>373</v>
      </c>
      <c r="C18" s="274">
        <v>33</v>
      </c>
      <c r="D18" s="274" t="s">
        <v>413</v>
      </c>
      <c r="E18" s="274">
        <v>3314</v>
      </c>
      <c r="F18" s="274" t="s">
        <v>2695</v>
      </c>
      <c r="G18" s="274">
        <v>3</v>
      </c>
      <c r="H18" s="275" t="s">
        <v>2679</v>
      </c>
      <c r="I18" s="276">
        <v>30403753110072</v>
      </c>
      <c r="J18" s="275"/>
      <c r="K18" s="277">
        <v>46157</v>
      </c>
      <c r="L18" s="275" t="s">
        <v>2368</v>
      </c>
      <c r="M18" s="275"/>
      <c r="N18" s="275" t="s">
        <v>279</v>
      </c>
      <c r="O18" s="275"/>
      <c r="P18" s="277"/>
      <c r="Q18" s="273"/>
      <c r="R18" s="273">
        <v>2</v>
      </c>
    </row>
    <row r="19" spans="1:18" ht="32.1" customHeight="1" x14ac:dyDescent="0.25">
      <c r="A19" s="273">
        <f t="shared" si="0"/>
        <v>17</v>
      </c>
      <c r="B19" s="274" t="s">
        <v>373</v>
      </c>
      <c r="C19" s="274">
        <v>33</v>
      </c>
      <c r="D19" s="274" t="s">
        <v>413</v>
      </c>
      <c r="E19" s="274">
        <v>3314</v>
      </c>
      <c r="F19" s="274" t="s">
        <v>2695</v>
      </c>
      <c r="G19" s="274">
        <v>3</v>
      </c>
      <c r="H19" s="275" t="s">
        <v>2680</v>
      </c>
      <c r="I19" s="276">
        <v>309662150</v>
      </c>
      <c r="J19" s="275"/>
      <c r="K19" s="277">
        <v>46157</v>
      </c>
      <c r="L19" s="275" t="s">
        <v>2368</v>
      </c>
      <c r="M19" s="275"/>
      <c r="N19" s="275" t="s">
        <v>279</v>
      </c>
      <c r="O19" s="275"/>
      <c r="P19" s="277"/>
      <c r="Q19" s="273"/>
      <c r="R19" s="273">
        <v>6</v>
      </c>
    </row>
    <row r="20" spans="1:18" ht="32.1" customHeight="1" x14ac:dyDescent="0.25">
      <c r="A20" s="273">
        <f t="shared" si="0"/>
        <v>18</v>
      </c>
      <c r="B20" s="274" t="s">
        <v>364</v>
      </c>
      <c r="C20" s="274">
        <v>35</v>
      </c>
      <c r="D20" s="274" t="s">
        <v>101</v>
      </c>
      <c r="E20" s="274">
        <v>3501</v>
      </c>
      <c r="F20" s="274" t="s">
        <v>2695</v>
      </c>
      <c r="G20" s="274">
        <v>3</v>
      </c>
      <c r="H20" s="275" t="s">
        <v>2681</v>
      </c>
      <c r="I20" s="276">
        <v>309902832</v>
      </c>
      <c r="J20" s="275" t="s">
        <v>2682</v>
      </c>
      <c r="K20" s="277">
        <v>46157</v>
      </c>
      <c r="L20" s="275" t="s">
        <v>2513</v>
      </c>
      <c r="M20" s="275"/>
      <c r="N20" s="275" t="s">
        <v>279</v>
      </c>
      <c r="O20" s="275"/>
      <c r="P20" s="277"/>
      <c r="Q20" s="273"/>
      <c r="R20" s="273">
        <v>2</v>
      </c>
    </row>
    <row r="21" spans="1:18" ht="32.1" customHeight="1" x14ac:dyDescent="0.25">
      <c r="A21" s="273">
        <f t="shared" si="0"/>
        <v>19</v>
      </c>
      <c r="B21" s="274" t="s">
        <v>364</v>
      </c>
      <c r="C21" s="274">
        <v>35</v>
      </c>
      <c r="D21" s="274" t="s">
        <v>101</v>
      </c>
      <c r="E21" s="274">
        <v>3501</v>
      </c>
      <c r="F21" s="274" t="s">
        <v>2695</v>
      </c>
      <c r="G21" s="274">
        <v>3</v>
      </c>
      <c r="H21" s="275" t="s">
        <v>2683</v>
      </c>
      <c r="I21" s="276">
        <v>41005653450074</v>
      </c>
      <c r="J21" s="275" t="s">
        <v>2683</v>
      </c>
      <c r="K21" s="277">
        <v>46157</v>
      </c>
      <c r="L21" s="275" t="s">
        <v>2023</v>
      </c>
      <c r="M21" s="275"/>
      <c r="N21" s="275" t="s">
        <v>279</v>
      </c>
      <c r="O21" s="275"/>
      <c r="P21" s="277"/>
      <c r="Q21" s="273"/>
      <c r="R21" s="273">
        <v>0</v>
      </c>
    </row>
    <row r="22" spans="1:18" ht="32.1" customHeight="1" x14ac:dyDescent="0.25">
      <c r="A22" s="273">
        <f t="shared" si="0"/>
        <v>20</v>
      </c>
      <c r="B22" s="274" t="s">
        <v>364</v>
      </c>
      <c r="C22" s="274">
        <v>35</v>
      </c>
      <c r="D22" s="274" t="s">
        <v>101</v>
      </c>
      <c r="E22" s="274">
        <v>3501</v>
      </c>
      <c r="F22" s="274" t="s">
        <v>2695</v>
      </c>
      <c r="G22" s="274">
        <v>3</v>
      </c>
      <c r="H22" s="275" t="s">
        <v>2684</v>
      </c>
      <c r="I22" s="276">
        <v>40408673500012</v>
      </c>
      <c r="J22" s="275" t="s">
        <v>2684</v>
      </c>
      <c r="K22" s="277">
        <v>46157</v>
      </c>
      <c r="L22" s="275" t="s">
        <v>2023</v>
      </c>
      <c r="M22" s="275"/>
      <c r="N22" s="275" t="s">
        <v>279</v>
      </c>
      <c r="O22" s="275"/>
      <c r="P22" s="277"/>
      <c r="Q22" s="273"/>
      <c r="R22" s="273">
        <v>0</v>
      </c>
    </row>
    <row r="23" spans="1:18" ht="32.1" customHeight="1" x14ac:dyDescent="0.25">
      <c r="A23" s="273">
        <f t="shared" si="0"/>
        <v>21</v>
      </c>
      <c r="B23" s="274" t="s">
        <v>364</v>
      </c>
      <c r="C23" s="274">
        <v>35</v>
      </c>
      <c r="D23" s="274" t="s">
        <v>101</v>
      </c>
      <c r="E23" s="274">
        <v>3501</v>
      </c>
      <c r="F23" s="274" t="s">
        <v>2695</v>
      </c>
      <c r="G23" s="274">
        <v>3</v>
      </c>
      <c r="H23" s="275" t="s">
        <v>2685</v>
      </c>
      <c r="I23" s="276">
        <v>30910687340025</v>
      </c>
      <c r="J23" s="275" t="s">
        <v>2685</v>
      </c>
      <c r="K23" s="277">
        <v>46157</v>
      </c>
      <c r="L23" s="275" t="s">
        <v>2023</v>
      </c>
      <c r="M23" s="275"/>
      <c r="N23" s="275" t="s">
        <v>279</v>
      </c>
      <c r="O23" s="275"/>
      <c r="P23" s="277"/>
      <c r="Q23" s="273"/>
      <c r="R23" s="273">
        <v>0</v>
      </c>
    </row>
    <row r="24" spans="1:18" ht="32.1" customHeight="1" x14ac:dyDescent="0.25">
      <c r="A24" s="273">
        <f t="shared" si="0"/>
        <v>22</v>
      </c>
      <c r="B24" s="274" t="s">
        <v>367</v>
      </c>
      <c r="C24" s="274">
        <v>18</v>
      </c>
      <c r="D24" s="274" t="s">
        <v>559</v>
      </c>
      <c r="E24" s="274">
        <v>1817</v>
      </c>
      <c r="F24" s="274" t="s">
        <v>2695</v>
      </c>
      <c r="G24" s="274">
        <v>3</v>
      </c>
      <c r="H24" s="275" t="s">
        <v>2686</v>
      </c>
      <c r="I24" s="276">
        <v>307973723</v>
      </c>
      <c r="J24" s="275" t="s">
        <v>2687</v>
      </c>
      <c r="K24" s="277">
        <v>46157</v>
      </c>
      <c r="L24" s="275" t="s">
        <v>2688</v>
      </c>
      <c r="M24" s="275"/>
      <c r="N24" s="275" t="s">
        <v>279</v>
      </c>
      <c r="O24" s="275"/>
      <c r="P24" s="277"/>
      <c r="Q24" s="273"/>
      <c r="R24" s="273">
        <v>2</v>
      </c>
    </row>
    <row r="25" spans="1:18" ht="32.1" customHeight="1" x14ac:dyDescent="0.25">
      <c r="A25" s="273">
        <f t="shared" si="0"/>
        <v>23</v>
      </c>
      <c r="B25" s="274" t="s">
        <v>367</v>
      </c>
      <c r="C25" s="274">
        <v>18</v>
      </c>
      <c r="D25" s="274" t="s">
        <v>513</v>
      </c>
      <c r="E25" s="274">
        <v>1811</v>
      </c>
      <c r="F25" s="274" t="s">
        <v>2695</v>
      </c>
      <c r="G25" s="274">
        <v>3</v>
      </c>
      <c r="H25" s="275" t="s">
        <v>2689</v>
      </c>
      <c r="I25" s="276">
        <v>307203990</v>
      </c>
      <c r="J25" s="275" t="s">
        <v>2690</v>
      </c>
      <c r="K25" s="277">
        <v>46156</v>
      </c>
      <c r="L25" s="275" t="s">
        <v>2691</v>
      </c>
      <c r="M25" s="275"/>
      <c r="N25" s="275" t="s">
        <v>279</v>
      </c>
      <c r="O25" s="275"/>
      <c r="P25" s="277"/>
      <c r="Q25" s="273"/>
      <c r="R25" s="273">
        <v>5</v>
      </c>
    </row>
    <row r="26" spans="1:18" ht="32.1" customHeight="1" x14ac:dyDescent="0.25">
      <c r="A26" s="273">
        <f t="shared" si="0"/>
        <v>24</v>
      </c>
      <c r="B26" s="274" t="s">
        <v>370</v>
      </c>
      <c r="C26" s="274">
        <v>27</v>
      </c>
      <c r="D26" s="274" t="s">
        <v>127</v>
      </c>
      <c r="E26" s="274">
        <v>2706</v>
      </c>
      <c r="F26" s="274" t="s">
        <v>2695</v>
      </c>
      <c r="G26" s="274">
        <v>3</v>
      </c>
      <c r="H26" s="275" t="s">
        <v>2692</v>
      </c>
      <c r="I26" s="276">
        <v>309325403</v>
      </c>
      <c r="J26" s="275" t="s">
        <v>2693</v>
      </c>
      <c r="K26" s="277">
        <v>46157</v>
      </c>
      <c r="L26" s="275" t="s">
        <v>2694</v>
      </c>
      <c r="M26" s="275"/>
      <c r="N26" s="275" t="s">
        <v>279</v>
      </c>
      <c r="O26" s="275"/>
      <c r="P26" s="277"/>
      <c r="Q26" s="273"/>
      <c r="R26" s="273">
        <v>2</v>
      </c>
    </row>
    <row r="27" spans="1:18" ht="32.1" customHeight="1" x14ac:dyDescent="0.25">
      <c r="A27" s="273">
        <f t="shared" si="0"/>
        <v>25</v>
      </c>
      <c r="B27" s="274" t="s">
        <v>366</v>
      </c>
      <c r="C27" s="274">
        <v>14</v>
      </c>
      <c r="D27" s="274" t="s">
        <v>592</v>
      </c>
      <c r="E27" s="274">
        <v>1417</v>
      </c>
      <c r="F27" s="274" t="s">
        <v>2695</v>
      </c>
      <c r="G27" s="274">
        <v>3</v>
      </c>
      <c r="H27" s="275" t="s">
        <v>2696</v>
      </c>
      <c r="I27" s="276">
        <v>310099512</v>
      </c>
      <c r="J27" s="275" t="s">
        <v>2697</v>
      </c>
      <c r="K27" s="277">
        <v>46160</v>
      </c>
      <c r="L27" s="275" t="s">
        <v>2698</v>
      </c>
      <c r="M27" s="275"/>
      <c r="N27" s="275" t="s">
        <v>279</v>
      </c>
      <c r="O27" s="275"/>
      <c r="P27" s="277"/>
      <c r="Q27" s="273"/>
      <c r="R27" s="273">
        <v>4</v>
      </c>
    </row>
    <row r="28" spans="1:18" ht="32.1" customHeight="1" x14ac:dyDescent="0.25">
      <c r="A28" s="273">
        <f t="shared" si="0"/>
        <v>26</v>
      </c>
      <c r="B28" s="274" t="s">
        <v>364</v>
      </c>
      <c r="C28" s="274">
        <v>35</v>
      </c>
      <c r="D28" s="274" t="s">
        <v>102</v>
      </c>
      <c r="E28" s="274">
        <v>3504</v>
      </c>
      <c r="F28" s="274" t="s">
        <v>2695</v>
      </c>
      <c r="G28" s="274">
        <v>3</v>
      </c>
      <c r="H28" s="275" t="s">
        <v>2699</v>
      </c>
      <c r="I28" s="276">
        <v>32305773500012</v>
      </c>
      <c r="J28" s="275" t="s">
        <v>2700</v>
      </c>
      <c r="K28" s="277">
        <v>46160</v>
      </c>
      <c r="L28" s="275" t="s">
        <v>1446</v>
      </c>
      <c r="M28" s="275"/>
      <c r="N28" s="275" t="s">
        <v>279</v>
      </c>
      <c r="O28" s="275"/>
      <c r="P28" s="277"/>
      <c r="Q28" s="273"/>
      <c r="R28" s="273">
        <v>0</v>
      </c>
    </row>
    <row r="29" spans="1:18" ht="32.1" customHeight="1" x14ac:dyDescent="0.25">
      <c r="A29" s="273">
        <f t="shared" si="0"/>
        <v>27</v>
      </c>
      <c r="B29" s="274" t="s">
        <v>364</v>
      </c>
      <c r="C29" s="274">
        <v>35</v>
      </c>
      <c r="D29" s="274" t="s">
        <v>102</v>
      </c>
      <c r="E29" s="274">
        <v>3504</v>
      </c>
      <c r="F29" s="274" t="s">
        <v>2695</v>
      </c>
      <c r="G29" s="274">
        <v>3</v>
      </c>
      <c r="H29" s="275" t="s">
        <v>2701</v>
      </c>
      <c r="I29" s="276">
        <v>42102703330018</v>
      </c>
      <c r="J29" s="275"/>
      <c r="K29" s="277">
        <v>46160</v>
      </c>
      <c r="L29" s="275" t="s">
        <v>1446</v>
      </c>
      <c r="M29" s="275"/>
      <c r="N29" s="275" t="s">
        <v>292</v>
      </c>
      <c r="O29" s="275"/>
      <c r="P29" s="277"/>
      <c r="Q29" s="273"/>
      <c r="R29" s="273">
        <v>0</v>
      </c>
    </row>
    <row r="30" spans="1:18" ht="32.1" customHeight="1" x14ac:dyDescent="0.25">
      <c r="A30" s="273">
        <f t="shared" si="0"/>
        <v>28</v>
      </c>
      <c r="B30" s="274" t="s">
        <v>364</v>
      </c>
      <c r="C30" s="274">
        <v>35</v>
      </c>
      <c r="D30" s="274" t="s">
        <v>102</v>
      </c>
      <c r="E30" s="274">
        <v>3504</v>
      </c>
      <c r="F30" s="274" t="s">
        <v>2695</v>
      </c>
      <c r="G30" s="274">
        <v>3</v>
      </c>
      <c r="H30" s="275" t="s">
        <v>2702</v>
      </c>
      <c r="I30" s="276">
        <v>30412953370027</v>
      </c>
      <c r="J30" s="275"/>
      <c r="K30" s="277">
        <v>46160</v>
      </c>
      <c r="L30" s="275" t="s">
        <v>1446</v>
      </c>
      <c r="M30" s="275"/>
      <c r="N30" s="275" t="s">
        <v>279</v>
      </c>
      <c r="O30" s="275"/>
      <c r="P30" s="277"/>
      <c r="Q30" s="273"/>
      <c r="R30" s="273">
        <v>0</v>
      </c>
    </row>
    <row r="31" spans="1:18" ht="32.1" customHeight="1" x14ac:dyDescent="0.25">
      <c r="A31" s="273">
        <f t="shared" si="0"/>
        <v>29</v>
      </c>
      <c r="B31" s="274" t="s">
        <v>364</v>
      </c>
      <c r="C31" s="274">
        <v>35</v>
      </c>
      <c r="D31" s="274" t="s">
        <v>102</v>
      </c>
      <c r="E31" s="274">
        <v>3504</v>
      </c>
      <c r="F31" s="274" t="s">
        <v>2695</v>
      </c>
      <c r="G31" s="274">
        <v>3</v>
      </c>
      <c r="H31" s="275" t="s">
        <v>2703</v>
      </c>
      <c r="I31" s="276">
        <v>31209903480025</v>
      </c>
      <c r="J31" s="275" t="s">
        <v>2700</v>
      </c>
      <c r="K31" s="277">
        <v>46160</v>
      </c>
      <c r="L31" s="275" t="s">
        <v>2379</v>
      </c>
      <c r="M31" s="275"/>
      <c r="N31" s="275" t="s">
        <v>279</v>
      </c>
      <c r="O31" s="275"/>
      <c r="P31" s="277"/>
      <c r="Q31" s="273"/>
      <c r="R31" s="273">
        <v>0</v>
      </c>
    </row>
    <row r="32" spans="1:18" ht="32.1" customHeight="1" x14ac:dyDescent="0.25">
      <c r="A32" s="273">
        <f t="shared" si="0"/>
        <v>30</v>
      </c>
      <c r="B32" s="274" t="s">
        <v>364</v>
      </c>
      <c r="C32" s="274">
        <v>35</v>
      </c>
      <c r="D32" s="274" t="s">
        <v>102</v>
      </c>
      <c r="E32" s="274">
        <v>3504</v>
      </c>
      <c r="F32" s="274" t="s">
        <v>2695</v>
      </c>
      <c r="G32" s="274">
        <v>3</v>
      </c>
      <c r="H32" s="275" t="s">
        <v>2704</v>
      </c>
      <c r="I32" s="276">
        <v>50305067380036</v>
      </c>
      <c r="J32" s="275"/>
      <c r="K32" s="277">
        <v>46160</v>
      </c>
      <c r="L32" s="275" t="s">
        <v>2379</v>
      </c>
      <c r="M32" s="275"/>
      <c r="N32" s="275" t="s">
        <v>279</v>
      </c>
      <c r="O32" s="275"/>
      <c r="P32" s="277"/>
      <c r="Q32" s="273"/>
      <c r="R32" s="273">
        <v>0</v>
      </c>
    </row>
    <row r="33" spans="1:18" ht="32.1" customHeight="1" x14ac:dyDescent="0.25">
      <c r="A33" s="273">
        <f t="shared" si="0"/>
        <v>31</v>
      </c>
      <c r="B33" s="274" t="s">
        <v>360</v>
      </c>
      <c r="C33" s="274">
        <v>3</v>
      </c>
      <c r="D33" s="274" t="s">
        <v>64</v>
      </c>
      <c r="E33" s="274">
        <v>301</v>
      </c>
      <c r="F33" s="274" t="s">
        <v>2695</v>
      </c>
      <c r="G33" s="274">
        <v>3</v>
      </c>
      <c r="H33" s="275" t="s">
        <v>2705</v>
      </c>
      <c r="I33" s="276">
        <v>61201025240023</v>
      </c>
      <c r="J33" s="275"/>
      <c r="K33" s="277">
        <v>46160</v>
      </c>
      <c r="L33" s="275" t="s">
        <v>410</v>
      </c>
      <c r="M33" s="275"/>
      <c r="N33" s="275" t="s">
        <v>279</v>
      </c>
      <c r="O33" s="275"/>
      <c r="P33" s="277"/>
      <c r="Q33" s="273"/>
      <c r="R33" s="273">
        <v>2</v>
      </c>
    </row>
    <row r="34" spans="1:18" ht="32.1" customHeight="1" x14ac:dyDescent="0.25">
      <c r="A34" s="273">
        <f t="shared" si="0"/>
        <v>32</v>
      </c>
      <c r="B34" s="274" t="s">
        <v>360</v>
      </c>
      <c r="C34" s="274">
        <v>3</v>
      </c>
      <c r="D34" s="274" t="s">
        <v>64</v>
      </c>
      <c r="E34" s="274">
        <v>301</v>
      </c>
      <c r="F34" s="274" t="s">
        <v>2695</v>
      </c>
      <c r="G34" s="274">
        <v>3</v>
      </c>
      <c r="H34" s="275" t="s">
        <v>2706</v>
      </c>
      <c r="I34" s="276">
        <v>31812781420047</v>
      </c>
      <c r="J34" s="275"/>
      <c r="K34" s="277">
        <v>46160</v>
      </c>
      <c r="L34" s="275" t="s">
        <v>410</v>
      </c>
      <c r="M34" s="275"/>
      <c r="N34" s="275" t="s">
        <v>279</v>
      </c>
      <c r="O34" s="275"/>
      <c r="P34" s="277"/>
      <c r="Q34" s="273"/>
      <c r="R34" s="273">
        <v>2</v>
      </c>
    </row>
    <row r="35" spans="1:18" ht="32.1" customHeight="1" x14ac:dyDescent="0.25">
      <c r="A35" s="273">
        <f t="shared" si="0"/>
        <v>33</v>
      </c>
      <c r="B35" s="274" t="s">
        <v>370</v>
      </c>
      <c r="C35" s="274">
        <v>27</v>
      </c>
      <c r="D35" s="274" t="s">
        <v>131</v>
      </c>
      <c r="E35" s="274">
        <v>2718</v>
      </c>
      <c r="F35" s="274" t="s">
        <v>2695</v>
      </c>
      <c r="G35" s="274">
        <v>3</v>
      </c>
      <c r="H35" s="275" t="s">
        <v>2707</v>
      </c>
      <c r="I35" s="276">
        <v>308023566</v>
      </c>
      <c r="J35" s="275" t="s">
        <v>2708</v>
      </c>
      <c r="K35" s="277">
        <v>46160</v>
      </c>
      <c r="L35" s="275" t="s">
        <v>2604</v>
      </c>
      <c r="M35" s="275"/>
      <c r="N35" s="275" t="s">
        <v>279</v>
      </c>
      <c r="O35" s="275"/>
      <c r="P35" s="277"/>
      <c r="Q35" s="273"/>
      <c r="R35" s="273">
        <v>2</v>
      </c>
    </row>
    <row r="36" spans="1:18" ht="32.1" customHeight="1" x14ac:dyDescent="0.25">
      <c r="A36" s="273">
        <f t="shared" si="0"/>
        <v>34</v>
      </c>
      <c r="B36" s="274" t="s">
        <v>360</v>
      </c>
      <c r="C36" s="274">
        <v>3</v>
      </c>
      <c r="D36" s="274" t="s">
        <v>78</v>
      </c>
      <c r="E36" s="274">
        <v>317</v>
      </c>
      <c r="F36" s="274" t="s">
        <v>2695</v>
      </c>
      <c r="G36" s="274">
        <v>3</v>
      </c>
      <c r="H36" s="275" t="s">
        <v>2709</v>
      </c>
      <c r="I36" s="276">
        <v>51803038060026</v>
      </c>
      <c r="J36" s="275"/>
      <c r="K36" s="277">
        <v>46161</v>
      </c>
      <c r="L36" s="275" t="s">
        <v>410</v>
      </c>
      <c r="M36" s="275"/>
      <c r="N36" s="275" t="s">
        <v>279</v>
      </c>
      <c r="O36" s="275"/>
      <c r="P36" s="277"/>
      <c r="Q36" s="273"/>
      <c r="R36" s="273">
        <v>2</v>
      </c>
    </row>
    <row r="37" spans="1:18" ht="32.1" customHeight="1" x14ac:dyDescent="0.25">
      <c r="A37" s="273">
        <f t="shared" si="0"/>
        <v>35</v>
      </c>
      <c r="B37" s="274" t="s">
        <v>361</v>
      </c>
      <c r="C37" s="274">
        <v>6</v>
      </c>
      <c r="D37" s="274" t="s">
        <v>86</v>
      </c>
      <c r="E37" s="274">
        <v>614</v>
      </c>
      <c r="F37" s="274" t="s">
        <v>2695</v>
      </c>
      <c r="G37" s="274">
        <v>3</v>
      </c>
      <c r="H37" s="275" t="s">
        <v>2710</v>
      </c>
      <c r="I37" s="276">
        <v>305341957</v>
      </c>
      <c r="J37" s="275" t="s">
        <v>2711</v>
      </c>
      <c r="K37" s="277">
        <v>46161</v>
      </c>
      <c r="L37" s="275" t="s">
        <v>2712</v>
      </c>
      <c r="M37" s="275"/>
      <c r="N37" s="275" t="s">
        <v>279</v>
      </c>
      <c r="O37" s="275"/>
      <c r="P37" s="277"/>
      <c r="Q37" s="273"/>
      <c r="R37" s="273">
        <v>3</v>
      </c>
    </row>
    <row r="38" spans="1:18" ht="32.1" customHeight="1" x14ac:dyDescent="0.25">
      <c r="A38" s="273">
        <f t="shared" si="0"/>
        <v>36</v>
      </c>
      <c r="B38" s="274" t="s">
        <v>360</v>
      </c>
      <c r="C38" s="274">
        <v>3</v>
      </c>
      <c r="D38" s="274" t="s">
        <v>78</v>
      </c>
      <c r="E38" s="274">
        <v>317</v>
      </c>
      <c r="F38" s="274" t="s">
        <v>2695</v>
      </c>
      <c r="G38" s="274">
        <v>3</v>
      </c>
      <c r="H38" s="275" t="s">
        <v>2713</v>
      </c>
      <c r="I38" s="276">
        <v>61401065050011</v>
      </c>
      <c r="J38" s="275"/>
      <c r="K38" s="277">
        <v>46161</v>
      </c>
      <c r="L38" s="275" t="s">
        <v>410</v>
      </c>
      <c r="M38" s="275"/>
      <c r="N38" s="275" t="s">
        <v>279</v>
      </c>
      <c r="O38" s="275"/>
      <c r="P38" s="277"/>
      <c r="Q38" s="273"/>
      <c r="R38" s="273">
        <v>2</v>
      </c>
    </row>
    <row r="39" spans="1:18" ht="32.1" customHeight="1" x14ac:dyDescent="0.25">
      <c r="A39" s="273">
        <f t="shared" si="0"/>
        <v>37</v>
      </c>
      <c r="B39" s="274" t="s">
        <v>373</v>
      </c>
      <c r="C39" s="274">
        <v>33</v>
      </c>
      <c r="D39" s="274" t="s">
        <v>535</v>
      </c>
      <c r="E39" s="274">
        <v>3303</v>
      </c>
      <c r="F39" s="274" t="s">
        <v>2695</v>
      </c>
      <c r="G39" s="274">
        <v>3</v>
      </c>
      <c r="H39" s="275" t="s">
        <v>2714</v>
      </c>
      <c r="I39" s="276">
        <v>40807893080089</v>
      </c>
      <c r="J39" s="275"/>
      <c r="K39" s="277">
        <v>46161</v>
      </c>
      <c r="L39" s="275" t="s">
        <v>2715</v>
      </c>
      <c r="M39" s="275"/>
      <c r="N39" s="275" t="s">
        <v>279</v>
      </c>
      <c r="O39" s="275"/>
      <c r="P39" s="277"/>
      <c r="Q39" s="273"/>
      <c r="R39" s="273">
        <v>2</v>
      </c>
    </row>
    <row r="40" spans="1:18" ht="32.1" customHeight="1" x14ac:dyDescent="0.25">
      <c r="A40" s="273">
        <f t="shared" si="0"/>
        <v>38</v>
      </c>
      <c r="B40" s="274" t="s">
        <v>373</v>
      </c>
      <c r="C40" s="274">
        <v>33</v>
      </c>
      <c r="D40" s="274" t="s">
        <v>535</v>
      </c>
      <c r="E40" s="274">
        <v>3303</v>
      </c>
      <c r="F40" s="274" t="s">
        <v>2695</v>
      </c>
      <c r="G40" s="274">
        <v>3</v>
      </c>
      <c r="H40" s="275" t="s">
        <v>2716</v>
      </c>
      <c r="I40" s="276">
        <v>313008234</v>
      </c>
      <c r="J40" s="275"/>
      <c r="K40" s="277">
        <v>46161</v>
      </c>
      <c r="L40" s="275" t="s">
        <v>2717</v>
      </c>
      <c r="M40" s="275"/>
      <c r="N40" s="275" t="s">
        <v>279</v>
      </c>
      <c r="O40" s="275"/>
      <c r="P40" s="277"/>
      <c r="Q40" s="273"/>
      <c r="R40" s="273">
        <v>3</v>
      </c>
    </row>
    <row r="41" spans="1:18" ht="32.1" customHeight="1" x14ac:dyDescent="0.25">
      <c r="A41" s="273">
        <f t="shared" si="0"/>
        <v>39</v>
      </c>
      <c r="B41" s="274" t="s">
        <v>373</v>
      </c>
      <c r="C41" s="274">
        <v>33</v>
      </c>
      <c r="D41" s="274" t="s">
        <v>535</v>
      </c>
      <c r="E41" s="274">
        <v>3303</v>
      </c>
      <c r="F41" s="274" t="s">
        <v>2695</v>
      </c>
      <c r="G41" s="274">
        <v>3</v>
      </c>
      <c r="H41" s="275" t="s">
        <v>2718</v>
      </c>
      <c r="I41" s="276">
        <v>313011176</v>
      </c>
      <c r="J41" s="275"/>
      <c r="K41" s="277">
        <v>46161</v>
      </c>
      <c r="L41" s="275" t="s">
        <v>2719</v>
      </c>
      <c r="M41" s="275"/>
      <c r="N41" s="275" t="s">
        <v>279</v>
      </c>
      <c r="O41" s="275"/>
      <c r="P41" s="277"/>
      <c r="Q41" s="273"/>
      <c r="R41" s="273">
        <v>3</v>
      </c>
    </row>
    <row r="42" spans="1:18" ht="32.1" customHeight="1" x14ac:dyDescent="0.25">
      <c r="A42" s="273">
        <f t="shared" si="0"/>
        <v>40</v>
      </c>
      <c r="B42" s="274" t="s">
        <v>373</v>
      </c>
      <c r="C42" s="274">
        <v>33</v>
      </c>
      <c r="D42" s="274" t="s">
        <v>535</v>
      </c>
      <c r="E42" s="274">
        <v>3303</v>
      </c>
      <c r="F42" s="274" t="s">
        <v>2695</v>
      </c>
      <c r="G42" s="274">
        <v>3</v>
      </c>
      <c r="H42" s="275" t="s">
        <v>2720</v>
      </c>
      <c r="I42" s="276">
        <v>32009883180073</v>
      </c>
      <c r="J42" s="275"/>
      <c r="K42" s="277">
        <v>46161</v>
      </c>
      <c r="L42" s="275" t="s">
        <v>2721</v>
      </c>
      <c r="M42" s="275"/>
      <c r="N42" s="275" t="s">
        <v>279</v>
      </c>
      <c r="O42" s="275"/>
      <c r="P42" s="277"/>
      <c r="Q42" s="273"/>
      <c r="R42" s="273">
        <v>2</v>
      </c>
    </row>
    <row r="43" spans="1:18" ht="32.1" customHeight="1" x14ac:dyDescent="0.25">
      <c r="A43" s="273">
        <f t="shared" si="0"/>
        <v>41</v>
      </c>
      <c r="B43" s="274" t="s">
        <v>363</v>
      </c>
      <c r="C43" s="274">
        <v>10</v>
      </c>
      <c r="D43" s="274" t="s">
        <v>158</v>
      </c>
      <c r="E43" s="274">
        <v>1012</v>
      </c>
      <c r="F43" s="274" t="s">
        <v>2695</v>
      </c>
      <c r="G43" s="274">
        <v>3</v>
      </c>
      <c r="H43" s="275" t="s">
        <v>2722</v>
      </c>
      <c r="I43" s="276">
        <v>31402612690026</v>
      </c>
      <c r="J43" s="275" t="s">
        <v>2723</v>
      </c>
      <c r="K43" s="277">
        <v>46161</v>
      </c>
      <c r="L43" s="275" t="s">
        <v>659</v>
      </c>
      <c r="M43" s="275"/>
      <c r="N43" s="275" t="s">
        <v>279</v>
      </c>
      <c r="O43" s="275"/>
      <c r="P43" s="277"/>
      <c r="Q43" s="273"/>
      <c r="R43" s="273">
        <v>2</v>
      </c>
    </row>
    <row r="44" spans="1:18" ht="32.1" customHeight="1" x14ac:dyDescent="0.25">
      <c r="A44" s="273">
        <f t="shared" si="0"/>
        <v>42</v>
      </c>
      <c r="B44" s="274" t="s">
        <v>363</v>
      </c>
      <c r="C44" s="274">
        <v>10</v>
      </c>
      <c r="D44" s="274" t="s">
        <v>158</v>
      </c>
      <c r="E44" s="274">
        <v>1012</v>
      </c>
      <c r="F44" s="274" t="s">
        <v>2695</v>
      </c>
      <c r="G44" s="274">
        <v>3</v>
      </c>
      <c r="H44" s="275" t="s">
        <v>2724</v>
      </c>
      <c r="I44" s="276">
        <v>309042297</v>
      </c>
      <c r="J44" s="275"/>
      <c r="K44" s="277">
        <v>46161</v>
      </c>
      <c r="L44" s="275" t="s">
        <v>659</v>
      </c>
      <c r="M44" s="275"/>
      <c r="N44" s="275" t="s">
        <v>279</v>
      </c>
      <c r="O44" s="275"/>
      <c r="P44" s="277"/>
      <c r="Q44" s="273"/>
      <c r="R44" s="273">
        <v>2</v>
      </c>
    </row>
    <row r="45" spans="1:18" ht="32.1" customHeight="1" x14ac:dyDescent="0.25">
      <c r="A45" s="273">
        <f t="shared" si="0"/>
        <v>43</v>
      </c>
      <c r="B45" s="274" t="s">
        <v>368</v>
      </c>
      <c r="C45" s="274">
        <v>24</v>
      </c>
      <c r="D45" s="274" t="s">
        <v>213</v>
      </c>
      <c r="E45" s="274">
        <v>2410</v>
      </c>
      <c r="F45" s="274" t="s">
        <v>2695</v>
      </c>
      <c r="G45" s="274">
        <v>3</v>
      </c>
      <c r="H45" s="275" t="s">
        <v>2725</v>
      </c>
      <c r="I45" s="276">
        <v>42809822860021</v>
      </c>
      <c r="J45" s="275"/>
      <c r="K45" s="277">
        <v>46161</v>
      </c>
      <c r="L45" s="275" t="s">
        <v>2726</v>
      </c>
      <c r="M45" s="275"/>
      <c r="N45" s="275" t="s">
        <v>279</v>
      </c>
      <c r="O45" s="275"/>
      <c r="P45" s="277"/>
      <c r="Q45" s="273"/>
      <c r="R45" s="273">
        <v>1</v>
      </c>
    </row>
    <row r="46" spans="1:18" ht="32.1" customHeight="1" x14ac:dyDescent="0.25">
      <c r="A46" s="273">
        <f t="shared" si="0"/>
        <v>44</v>
      </c>
      <c r="B46" s="274" t="s">
        <v>368</v>
      </c>
      <c r="C46" s="274">
        <v>24</v>
      </c>
      <c r="D46" s="274" t="s">
        <v>213</v>
      </c>
      <c r="E46" s="274">
        <v>2410</v>
      </c>
      <c r="F46" s="274" t="s">
        <v>2695</v>
      </c>
      <c r="G46" s="274">
        <v>3</v>
      </c>
      <c r="H46" s="275" t="s">
        <v>2727</v>
      </c>
      <c r="I46" s="276">
        <v>32610922870013</v>
      </c>
      <c r="J46" s="275" t="s">
        <v>2727</v>
      </c>
      <c r="K46" s="277">
        <v>46161</v>
      </c>
      <c r="L46" s="275" t="s">
        <v>2728</v>
      </c>
      <c r="M46" s="275"/>
      <c r="N46" s="275" t="s">
        <v>279</v>
      </c>
      <c r="O46" s="275"/>
      <c r="P46" s="277"/>
      <c r="Q46" s="273"/>
      <c r="R46" s="273">
        <v>1</v>
      </c>
    </row>
    <row r="47" spans="1:18" ht="32.1" customHeight="1" x14ac:dyDescent="0.25">
      <c r="A47" s="273">
        <f t="shared" si="0"/>
        <v>45</v>
      </c>
      <c r="B47" s="274" t="s">
        <v>362</v>
      </c>
      <c r="C47" s="274">
        <v>8</v>
      </c>
      <c r="D47" s="274" t="s">
        <v>650</v>
      </c>
      <c r="E47" s="274">
        <v>812</v>
      </c>
      <c r="F47" s="274" t="s">
        <v>2695</v>
      </c>
      <c r="G47" s="274">
        <v>3</v>
      </c>
      <c r="H47" s="275" t="s">
        <v>2729</v>
      </c>
      <c r="I47" s="276">
        <v>30806965540037</v>
      </c>
      <c r="J47" s="275" t="s">
        <v>2729</v>
      </c>
      <c r="K47" s="277">
        <v>46161</v>
      </c>
      <c r="L47" s="275" t="s">
        <v>2663</v>
      </c>
      <c r="M47" s="275"/>
      <c r="N47" s="275" t="s">
        <v>279</v>
      </c>
      <c r="O47" s="275"/>
      <c r="P47" s="277"/>
      <c r="Q47" s="273"/>
      <c r="R47" s="273">
        <v>2</v>
      </c>
    </row>
    <row r="48" spans="1:18" ht="32.1" customHeight="1" x14ac:dyDescent="0.25">
      <c r="A48" s="273">
        <f t="shared" si="0"/>
        <v>46</v>
      </c>
      <c r="B48" s="274" t="s">
        <v>370</v>
      </c>
      <c r="C48" s="274">
        <v>27</v>
      </c>
      <c r="D48" s="274" t="s">
        <v>123</v>
      </c>
      <c r="E48" s="274">
        <v>2717</v>
      </c>
      <c r="F48" s="274" t="s">
        <v>2695</v>
      </c>
      <c r="G48" s="274">
        <v>3</v>
      </c>
      <c r="H48" s="275" t="s">
        <v>2730</v>
      </c>
      <c r="I48" s="276">
        <v>300608887</v>
      </c>
      <c r="J48" s="275" t="s">
        <v>2731</v>
      </c>
      <c r="K48" s="277">
        <v>46161</v>
      </c>
      <c r="L48" s="275" t="s">
        <v>2732</v>
      </c>
      <c r="M48" s="275"/>
      <c r="N48" s="275" t="s">
        <v>279</v>
      </c>
      <c r="O48" s="275"/>
      <c r="P48" s="277"/>
      <c r="Q48" s="273"/>
      <c r="R48" s="273">
        <v>2</v>
      </c>
    </row>
    <row r="49" spans="1:18" ht="32.1" customHeight="1" x14ac:dyDescent="0.25">
      <c r="A49" s="273">
        <f t="shared" si="0"/>
        <v>47</v>
      </c>
      <c r="B49" s="274" t="s">
        <v>369</v>
      </c>
      <c r="C49" s="274">
        <v>22</v>
      </c>
      <c r="D49" s="274" t="s">
        <v>226</v>
      </c>
      <c r="E49" s="274">
        <v>2205</v>
      </c>
      <c r="F49" s="274" t="s">
        <v>2695</v>
      </c>
      <c r="G49" s="274">
        <v>3</v>
      </c>
      <c r="H49" s="275" t="s">
        <v>2641</v>
      </c>
      <c r="I49" s="276">
        <v>308785480</v>
      </c>
      <c r="J49" s="275" t="s">
        <v>2642</v>
      </c>
      <c r="K49" s="277">
        <v>46162</v>
      </c>
      <c r="L49" s="275" t="s">
        <v>2733</v>
      </c>
      <c r="M49" s="275"/>
      <c r="N49" s="275" t="s">
        <v>279</v>
      </c>
      <c r="O49" s="275"/>
      <c r="P49" s="277"/>
      <c r="Q49" s="273"/>
      <c r="R49" s="273">
        <v>3</v>
      </c>
    </row>
    <row r="50" spans="1:18" ht="32.1" customHeight="1" x14ac:dyDescent="0.25">
      <c r="A50" s="273">
        <f t="shared" si="0"/>
        <v>48</v>
      </c>
      <c r="B50" s="274" t="s">
        <v>369</v>
      </c>
      <c r="C50" s="274">
        <v>22</v>
      </c>
      <c r="D50" s="274" t="s">
        <v>226</v>
      </c>
      <c r="E50" s="274">
        <v>2205</v>
      </c>
      <c r="F50" s="274" t="s">
        <v>2695</v>
      </c>
      <c r="G50" s="274">
        <v>3</v>
      </c>
      <c r="H50" s="275" t="s">
        <v>2734</v>
      </c>
      <c r="I50" s="276">
        <v>310129884</v>
      </c>
      <c r="J50" s="275" t="s">
        <v>2735</v>
      </c>
      <c r="K50" s="277">
        <v>46162</v>
      </c>
      <c r="L50" s="275" t="s">
        <v>2733</v>
      </c>
      <c r="M50" s="275"/>
      <c r="N50" s="275" t="s">
        <v>279</v>
      </c>
      <c r="O50" s="275"/>
      <c r="P50" s="277"/>
      <c r="Q50" s="273"/>
      <c r="R50" s="273">
        <v>2</v>
      </c>
    </row>
    <row r="51" spans="1:18" ht="32.1" customHeight="1" x14ac:dyDescent="0.25">
      <c r="A51" s="273">
        <f t="shared" si="0"/>
        <v>49</v>
      </c>
      <c r="B51" s="274" t="s">
        <v>365</v>
      </c>
      <c r="C51" s="274">
        <v>12</v>
      </c>
      <c r="D51" s="274" t="s">
        <v>418</v>
      </c>
      <c r="E51" s="274">
        <v>1211</v>
      </c>
      <c r="F51" s="274" t="s">
        <v>2695</v>
      </c>
      <c r="G51" s="274">
        <v>3</v>
      </c>
      <c r="H51" s="275" t="s">
        <v>2736</v>
      </c>
      <c r="I51" s="276">
        <v>307179214</v>
      </c>
      <c r="J51" s="275" t="s">
        <v>2737</v>
      </c>
      <c r="K51" s="277">
        <v>46162</v>
      </c>
      <c r="L51" s="275" t="s">
        <v>2738</v>
      </c>
      <c r="M51" s="275"/>
      <c r="N51" s="275" t="s">
        <v>279</v>
      </c>
      <c r="O51" s="275"/>
      <c r="P51" s="277"/>
      <c r="Q51" s="273"/>
      <c r="R51" s="273">
        <v>3</v>
      </c>
    </row>
    <row r="52" spans="1:18" ht="32.1" customHeight="1" x14ac:dyDescent="0.25">
      <c r="A52" s="273">
        <f t="shared" si="0"/>
        <v>50</v>
      </c>
      <c r="B52" s="274" t="s">
        <v>365</v>
      </c>
      <c r="C52" s="274">
        <v>12</v>
      </c>
      <c r="D52" s="274" t="s">
        <v>418</v>
      </c>
      <c r="E52" s="274">
        <v>1211</v>
      </c>
      <c r="F52" s="274" t="s">
        <v>2695</v>
      </c>
      <c r="G52" s="274">
        <v>3</v>
      </c>
      <c r="H52" s="275" t="s">
        <v>2739</v>
      </c>
      <c r="I52" s="276">
        <v>305584662</v>
      </c>
      <c r="J52" s="275" t="s">
        <v>2740</v>
      </c>
      <c r="K52" s="277">
        <v>46162</v>
      </c>
      <c r="L52" s="275" t="s">
        <v>2741</v>
      </c>
      <c r="M52" s="275"/>
      <c r="N52" s="275" t="s">
        <v>279</v>
      </c>
      <c r="O52" s="275"/>
      <c r="P52" s="277"/>
      <c r="Q52" s="273"/>
      <c r="R52" s="273">
        <v>3</v>
      </c>
    </row>
    <row r="53" spans="1:18" ht="32.1" customHeight="1" x14ac:dyDescent="0.25">
      <c r="A53" s="273">
        <f t="shared" si="0"/>
        <v>51</v>
      </c>
      <c r="B53" s="274" t="s">
        <v>365</v>
      </c>
      <c r="C53" s="274">
        <v>12</v>
      </c>
      <c r="D53" s="274" t="s">
        <v>418</v>
      </c>
      <c r="E53" s="274">
        <v>1211</v>
      </c>
      <c r="F53" s="274" t="s">
        <v>2695</v>
      </c>
      <c r="G53" s="274">
        <v>3</v>
      </c>
      <c r="H53" s="275" t="s">
        <v>2742</v>
      </c>
      <c r="I53" s="276">
        <v>306882465</v>
      </c>
      <c r="J53" s="275" t="s">
        <v>2743</v>
      </c>
      <c r="K53" s="277">
        <v>46162</v>
      </c>
      <c r="L53" s="275" t="s">
        <v>2744</v>
      </c>
      <c r="M53" s="275"/>
      <c r="N53" s="275" t="s">
        <v>279</v>
      </c>
      <c r="O53" s="275"/>
      <c r="P53" s="277"/>
      <c r="Q53" s="273"/>
      <c r="R53" s="273">
        <v>3</v>
      </c>
    </row>
    <row r="54" spans="1:18" ht="32.1" customHeight="1" x14ac:dyDescent="0.25">
      <c r="A54" s="273">
        <f t="shared" si="0"/>
        <v>52</v>
      </c>
      <c r="B54" s="274" t="s">
        <v>365</v>
      </c>
      <c r="C54" s="274">
        <v>12</v>
      </c>
      <c r="D54" s="274" t="s">
        <v>418</v>
      </c>
      <c r="E54" s="274">
        <v>1211</v>
      </c>
      <c r="F54" s="274" t="s">
        <v>2695</v>
      </c>
      <c r="G54" s="274">
        <v>3</v>
      </c>
      <c r="H54" s="275" t="s">
        <v>2745</v>
      </c>
      <c r="I54" s="276">
        <v>310162711</v>
      </c>
      <c r="J54" s="275" t="s">
        <v>2746</v>
      </c>
      <c r="K54" s="277">
        <v>46162</v>
      </c>
      <c r="L54" s="275" t="s">
        <v>2567</v>
      </c>
      <c r="M54" s="275"/>
      <c r="N54" s="275" t="s">
        <v>279</v>
      </c>
      <c r="O54" s="275"/>
      <c r="P54" s="277"/>
      <c r="Q54" s="273"/>
      <c r="R54" s="273">
        <v>3</v>
      </c>
    </row>
    <row r="55" spans="1:18" ht="32.1" customHeight="1" x14ac:dyDescent="0.25">
      <c r="A55" s="273">
        <f t="shared" si="0"/>
        <v>53</v>
      </c>
      <c r="B55" s="274" t="s">
        <v>372</v>
      </c>
      <c r="C55" s="274">
        <v>30</v>
      </c>
      <c r="D55" s="274" t="s">
        <v>242</v>
      </c>
      <c r="E55" s="274">
        <v>3003</v>
      </c>
      <c r="F55" s="274" t="s">
        <v>2695</v>
      </c>
      <c r="G55" s="274">
        <v>3</v>
      </c>
      <c r="H55" s="275" t="s">
        <v>2747</v>
      </c>
      <c r="I55" s="276">
        <v>302120918</v>
      </c>
      <c r="J55" s="275" t="s">
        <v>2748</v>
      </c>
      <c r="K55" s="277">
        <v>46156</v>
      </c>
      <c r="L55" s="275" t="s">
        <v>411</v>
      </c>
      <c r="M55" s="275"/>
      <c r="N55" s="275" t="s">
        <v>279</v>
      </c>
      <c r="O55" s="275"/>
      <c r="P55" s="277"/>
      <c r="Q55" s="273"/>
      <c r="R55" s="273">
        <v>2</v>
      </c>
    </row>
    <row r="56" spans="1:18" ht="32.1" customHeight="1" x14ac:dyDescent="0.25">
      <c r="A56" s="273">
        <f t="shared" si="0"/>
        <v>54</v>
      </c>
      <c r="B56" s="274" t="s">
        <v>372</v>
      </c>
      <c r="C56" s="274">
        <v>30</v>
      </c>
      <c r="D56" s="274" t="s">
        <v>242</v>
      </c>
      <c r="E56" s="274">
        <v>3003</v>
      </c>
      <c r="F56" s="274" t="s">
        <v>2695</v>
      </c>
      <c r="G56" s="274">
        <v>3</v>
      </c>
      <c r="H56" s="275" t="s">
        <v>2749</v>
      </c>
      <c r="I56" s="276">
        <v>302300874</v>
      </c>
      <c r="J56" s="275" t="s">
        <v>2750</v>
      </c>
      <c r="K56" s="277">
        <v>46156</v>
      </c>
      <c r="L56" s="275" t="s">
        <v>411</v>
      </c>
      <c r="M56" s="275"/>
      <c r="N56" s="275" t="s">
        <v>279</v>
      </c>
      <c r="O56" s="275"/>
      <c r="P56" s="277"/>
      <c r="Q56" s="273"/>
      <c r="R56" s="273">
        <v>2</v>
      </c>
    </row>
    <row r="57" spans="1:18" ht="32.1" customHeight="1" x14ac:dyDescent="0.25">
      <c r="A57" s="273">
        <f t="shared" si="0"/>
        <v>55</v>
      </c>
      <c r="B57" s="274" t="s">
        <v>372</v>
      </c>
      <c r="C57" s="274">
        <v>30</v>
      </c>
      <c r="D57" s="274" t="s">
        <v>240</v>
      </c>
      <c r="E57" s="274">
        <v>3005</v>
      </c>
      <c r="F57" s="274" t="s">
        <v>2695</v>
      </c>
      <c r="G57" s="274">
        <v>3</v>
      </c>
      <c r="H57" s="275" t="s">
        <v>2751</v>
      </c>
      <c r="I57" s="276">
        <v>309168424</v>
      </c>
      <c r="J57" s="275" t="s">
        <v>2752</v>
      </c>
      <c r="K57" s="277">
        <v>46161</v>
      </c>
      <c r="L57" s="275" t="s">
        <v>411</v>
      </c>
      <c r="M57" s="275"/>
      <c r="N57" s="275" t="s">
        <v>279</v>
      </c>
      <c r="O57" s="275"/>
      <c r="P57" s="277"/>
      <c r="Q57" s="273"/>
      <c r="R57" s="273">
        <v>2</v>
      </c>
    </row>
    <row r="58" spans="1:18" ht="32.1" customHeight="1" x14ac:dyDescent="0.25">
      <c r="A58" s="273">
        <f t="shared" si="0"/>
        <v>56</v>
      </c>
      <c r="B58" s="274" t="s">
        <v>360</v>
      </c>
      <c r="C58" s="274">
        <v>3</v>
      </c>
      <c r="D58" s="274" t="s">
        <v>76</v>
      </c>
      <c r="E58" s="274">
        <v>303</v>
      </c>
      <c r="F58" s="274" t="s">
        <v>2695</v>
      </c>
      <c r="G58" s="274">
        <v>3</v>
      </c>
      <c r="H58" s="275" t="s">
        <v>2753</v>
      </c>
      <c r="I58" s="276">
        <v>50508036320062</v>
      </c>
      <c r="J58" s="275"/>
      <c r="K58" s="277">
        <v>46163</v>
      </c>
      <c r="L58" s="275" t="s">
        <v>410</v>
      </c>
      <c r="M58" s="275"/>
      <c r="N58" s="275" t="s">
        <v>279</v>
      </c>
      <c r="O58" s="275"/>
      <c r="P58" s="277"/>
      <c r="Q58" s="273"/>
      <c r="R58" s="273">
        <v>2</v>
      </c>
    </row>
    <row r="59" spans="1:18" ht="32.1" customHeight="1" x14ac:dyDescent="0.25">
      <c r="A59" s="273">
        <f t="shared" si="0"/>
        <v>57</v>
      </c>
      <c r="B59" s="274" t="s">
        <v>360</v>
      </c>
      <c r="C59" s="274">
        <v>3</v>
      </c>
      <c r="D59" s="274" t="s">
        <v>76</v>
      </c>
      <c r="E59" s="274">
        <v>303</v>
      </c>
      <c r="F59" s="274" t="s">
        <v>2695</v>
      </c>
      <c r="G59" s="274">
        <v>3</v>
      </c>
      <c r="H59" s="275" t="s">
        <v>2754</v>
      </c>
      <c r="I59" s="276">
        <v>32910901951204</v>
      </c>
      <c r="J59" s="275"/>
      <c r="K59" s="277">
        <v>46163</v>
      </c>
      <c r="L59" s="275" t="s">
        <v>410</v>
      </c>
      <c r="M59" s="275"/>
      <c r="N59" s="275" t="s">
        <v>279</v>
      </c>
      <c r="O59" s="275"/>
      <c r="P59" s="277"/>
      <c r="Q59" s="273"/>
      <c r="R59" s="273">
        <v>2</v>
      </c>
    </row>
    <row r="60" spans="1:18" ht="32.1" customHeight="1" x14ac:dyDescent="0.25">
      <c r="A60" s="273">
        <f t="shared" si="0"/>
        <v>58</v>
      </c>
      <c r="B60" s="274" t="s">
        <v>369</v>
      </c>
      <c r="C60" s="274">
        <v>22</v>
      </c>
      <c r="D60" s="274" t="s">
        <v>227</v>
      </c>
      <c r="E60" s="274">
        <v>2207</v>
      </c>
      <c r="F60" s="274" t="s">
        <v>2695</v>
      </c>
      <c r="G60" s="274">
        <v>3</v>
      </c>
      <c r="H60" s="275" t="s">
        <v>2755</v>
      </c>
      <c r="I60" s="276">
        <v>305793459</v>
      </c>
      <c r="J60" s="275" t="s">
        <v>2756</v>
      </c>
      <c r="K60" s="277">
        <v>46163</v>
      </c>
      <c r="L60" s="275" t="s">
        <v>2757</v>
      </c>
      <c r="M60" s="275"/>
      <c r="N60" s="275" t="s">
        <v>279</v>
      </c>
      <c r="O60" s="275"/>
      <c r="P60" s="277"/>
      <c r="Q60" s="273"/>
      <c r="R60" s="273">
        <v>2</v>
      </c>
    </row>
    <row r="61" spans="1:18" ht="32.1" customHeight="1" x14ac:dyDescent="0.25">
      <c r="A61" s="273">
        <f t="shared" si="0"/>
        <v>59</v>
      </c>
      <c r="B61" s="274" t="s">
        <v>363</v>
      </c>
      <c r="C61" s="274">
        <v>10</v>
      </c>
      <c r="D61" s="274" t="s">
        <v>169</v>
      </c>
      <c r="E61" s="274">
        <v>1015</v>
      </c>
      <c r="F61" s="274" t="s">
        <v>2695</v>
      </c>
      <c r="G61" s="274">
        <v>3</v>
      </c>
      <c r="H61" s="275" t="s">
        <v>2758</v>
      </c>
      <c r="I61" s="276">
        <v>312346131</v>
      </c>
      <c r="J61" s="275" t="s">
        <v>2759</v>
      </c>
      <c r="K61" s="277">
        <v>46163</v>
      </c>
      <c r="L61" s="275" t="s">
        <v>923</v>
      </c>
      <c r="M61" s="275"/>
      <c r="N61" s="275" t="s">
        <v>279</v>
      </c>
      <c r="O61" s="275"/>
      <c r="P61" s="277"/>
      <c r="Q61" s="273"/>
      <c r="R61" s="273">
        <v>2</v>
      </c>
    </row>
    <row r="62" spans="1:18" ht="32.1" customHeight="1" x14ac:dyDescent="0.25">
      <c r="A62" s="273">
        <f t="shared" si="0"/>
        <v>60</v>
      </c>
      <c r="B62" s="274" t="s">
        <v>363</v>
      </c>
      <c r="C62" s="274">
        <v>10</v>
      </c>
      <c r="D62" s="274" t="s">
        <v>169</v>
      </c>
      <c r="E62" s="274">
        <v>1015</v>
      </c>
      <c r="F62" s="274" t="s">
        <v>2695</v>
      </c>
      <c r="G62" s="274">
        <v>3</v>
      </c>
      <c r="H62" s="275" t="s">
        <v>2760</v>
      </c>
      <c r="I62" s="276">
        <v>201661834</v>
      </c>
      <c r="J62" s="275" t="s">
        <v>2761</v>
      </c>
      <c r="K62" s="277">
        <v>46163</v>
      </c>
      <c r="L62" s="275" t="s">
        <v>923</v>
      </c>
      <c r="M62" s="275"/>
      <c r="N62" s="275" t="s">
        <v>279</v>
      </c>
      <c r="O62" s="275"/>
      <c r="P62" s="277"/>
      <c r="Q62" s="273"/>
      <c r="R62" s="273">
        <v>2</v>
      </c>
    </row>
    <row r="63" spans="1:18" ht="32.1" customHeight="1" x14ac:dyDescent="0.25">
      <c r="A63" s="273">
        <f t="shared" si="0"/>
        <v>61</v>
      </c>
      <c r="B63" s="274" t="s">
        <v>362</v>
      </c>
      <c r="C63" s="274">
        <v>8</v>
      </c>
      <c r="D63" s="274" t="s">
        <v>614</v>
      </c>
      <c r="E63" s="274">
        <v>811</v>
      </c>
      <c r="F63" s="274" t="s">
        <v>2695</v>
      </c>
      <c r="G63" s="274">
        <v>3</v>
      </c>
      <c r="H63" s="275" t="s">
        <v>2762</v>
      </c>
      <c r="I63" s="276">
        <v>30103854040066</v>
      </c>
      <c r="J63" s="275"/>
      <c r="K63" s="277">
        <v>46163</v>
      </c>
      <c r="L63" s="275" t="s">
        <v>2663</v>
      </c>
      <c r="M63" s="275"/>
      <c r="N63" s="275" t="s">
        <v>279</v>
      </c>
      <c r="O63" s="275"/>
      <c r="P63" s="277"/>
      <c r="Q63" s="273"/>
      <c r="R63" s="273">
        <v>1</v>
      </c>
    </row>
    <row r="64" spans="1:18" ht="32.1" customHeight="1" x14ac:dyDescent="0.25">
      <c r="A64" s="273">
        <f t="shared" si="0"/>
        <v>62</v>
      </c>
      <c r="B64" s="274" t="s">
        <v>372</v>
      </c>
      <c r="C64" s="274">
        <v>30</v>
      </c>
      <c r="D64" s="274" t="s">
        <v>247</v>
      </c>
      <c r="E64" s="274">
        <v>3010</v>
      </c>
      <c r="F64" s="274" t="s">
        <v>2695</v>
      </c>
      <c r="G64" s="274">
        <v>3</v>
      </c>
      <c r="H64" s="275" t="s">
        <v>2763</v>
      </c>
      <c r="I64" s="276">
        <v>302366824</v>
      </c>
      <c r="J64" s="275" t="s">
        <v>2764</v>
      </c>
      <c r="K64" s="277">
        <v>46157</v>
      </c>
      <c r="L64" s="275" t="s">
        <v>411</v>
      </c>
      <c r="M64" s="275"/>
      <c r="N64" s="275" t="s">
        <v>279</v>
      </c>
      <c r="O64" s="275"/>
      <c r="P64" s="277"/>
      <c r="Q64" s="273"/>
      <c r="R64" s="273">
        <v>6</v>
      </c>
    </row>
    <row r="65" spans="1:18" ht="32.1" customHeight="1" x14ac:dyDescent="0.25">
      <c r="A65" s="273">
        <f t="shared" si="0"/>
        <v>63</v>
      </c>
      <c r="B65" s="274" t="s">
        <v>372</v>
      </c>
      <c r="C65" s="274">
        <v>30</v>
      </c>
      <c r="D65" s="274" t="s">
        <v>240</v>
      </c>
      <c r="E65" s="274">
        <v>3005</v>
      </c>
      <c r="F65" s="274" t="s">
        <v>2695</v>
      </c>
      <c r="G65" s="274">
        <v>3</v>
      </c>
      <c r="H65" s="275" t="s">
        <v>2763</v>
      </c>
      <c r="I65" s="276">
        <v>302366824</v>
      </c>
      <c r="J65" s="275" t="s">
        <v>2764</v>
      </c>
      <c r="K65" s="277">
        <v>46161</v>
      </c>
      <c r="L65" s="275" t="s">
        <v>411</v>
      </c>
      <c r="M65" s="275"/>
      <c r="N65" s="275" t="s">
        <v>279</v>
      </c>
      <c r="O65" s="275"/>
      <c r="P65" s="277"/>
      <c r="Q65" s="273"/>
      <c r="R65" s="273">
        <v>6</v>
      </c>
    </row>
    <row r="66" spans="1:18" ht="32.1" customHeight="1" x14ac:dyDescent="0.25">
      <c r="A66" s="273">
        <f t="shared" si="0"/>
        <v>64</v>
      </c>
      <c r="B66" s="274" t="s">
        <v>372</v>
      </c>
      <c r="C66" s="274">
        <v>30</v>
      </c>
      <c r="D66" s="274" t="s">
        <v>240</v>
      </c>
      <c r="E66" s="274">
        <v>3005</v>
      </c>
      <c r="F66" s="274" t="s">
        <v>2695</v>
      </c>
      <c r="G66" s="274">
        <v>3</v>
      </c>
      <c r="H66" s="275" t="s">
        <v>2763</v>
      </c>
      <c r="I66" s="276">
        <v>302366824</v>
      </c>
      <c r="J66" s="275" t="s">
        <v>2764</v>
      </c>
      <c r="K66" s="277">
        <v>46161</v>
      </c>
      <c r="L66" s="275" t="s">
        <v>411</v>
      </c>
      <c r="M66" s="275"/>
      <c r="N66" s="275" t="s">
        <v>279</v>
      </c>
      <c r="O66" s="275"/>
      <c r="P66" s="277"/>
      <c r="Q66" s="273"/>
      <c r="R66" s="273">
        <v>8</v>
      </c>
    </row>
    <row r="67" spans="1:18" ht="32.1" customHeight="1" x14ac:dyDescent="0.25">
      <c r="A67" s="273">
        <f t="shared" si="0"/>
        <v>65</v>
      </c>
      <c r="B67" s="274" t="s">
        <v>360</v>
      </c>
      <c r="C67" s="274">
        <v>3</v>
      </c>
      <c r="D67" s="274" t="s">
        <v>78</v>
      </c>
      <c r="E67" s="274">
        <v>317</v>
      </c>
      <c r="F67" s="274" t="s">
        <v>2695</v>
      </c>
      <c r="G67" s="274">
        <v>3</v>
      </c>
      <c r="H67" s="275" t="s">
        <v>2768</v>
      </c>
      <c r="I67" s="276">
        <v>42107781380070</v>
      </c>
      <c r="J67" s="275"/>
      <c r="K67" s="277">
        <v>46164</v>
      </c>
      <c r="L67" s="275" t="s">
        <v>410</v>
      </c>
      <c r="M67" s="275"/>
      <c r="N67" s="275" t="s">
        <v>279</v>
      </c>
      <c r="O67" s="275"/>
      <c r="P67" s="277"/>
      <c r="Q67" s="273"/>
      <c r="R67" s="273">
        <v>2</v>
      </c>
    </row>
    <row r="68" spans="1:18" ht="32.1" customHeight="1" x14ac:dyDescent="0.25">
      <c r="A68" s="273">
        <f t="shared" si="0"/>
        <v>66</v>
      </c>
      <c r="B68" s="274" t="s">
        <v>360</v>
      </c>
      <c r="C68" s="274">
        <v>3</v>
      </c>
      <c r="D68" s="274" t="s">
        <v>78</v>
      </c>
      <c r="E68" s="274">
        <v>317</v>
      </c>
      <c r="F68" s="274" t="s">
        <v>2695</v>
      </c>
      <c r="G68" s="274">
        <v>3</v>
      </c>
      <c r="H68" s="275" t="s">
        <v>2769</v>
      </c>
      <c r="I68" s="276">
        <v>42507785180029</v>
      </c>
      <c r="J68" s="275"/>
      <c r="K68" s="277">
        <v>46164</v>
      </c>
      <c r="L68" s="275" t="s">
        <v>410</v>
      </c>
      <c r="M68" s="275"/>
      <c r="N68" s="275" t="s">
        <v>279</v>
      </c>
      <c r="O68" s="275"/>
      <c r="P68" s="277"/>
      <c r="Q68" s="273"/>
      <c r="R68" s="273">
        <v>2</v>
      </c>
    </row>
    <row r="69" spans="1:18" ht="32.1" customHeight="1" x14ac:dyDescent="0.25">
      <c r="A69" s="273">
        <f t="shared" ref="A69:A132" si="1">+A68+1</f>
        <v>67</v>
      </c>
      <c r="B69" s="274" t="s">
        <v>369</v>
      </c>
      <c r="C69" s="274">
        <v>22</v>
      </c>
      <c r="D69" s="274" t="s">
        <v>228</v>
      </c>
      <c r="E69" s="274">
        <v>2208</v>
      </c>
      <c r="F69" s="274" t="s">
        <v>2695</v>
      </c>
      <c r="G69" s="274">
        <v>3</v>
      </c>
      <c r="H69" s="275" t="s">
        <v>2770</v>
      </c>
      <c r="I69" s="276">
        <v>62010046350023</v>
      </c>
      <c r="J69" s="275"/>
      <c r="K69" s="277">
        <v>46164</v>
      </c>
      <c r="L69" s="275" t="s">
        <v>2771</v>
      </c>
      <c r="M69" s="275"/>
      <c r="N69" s="275" t="s">
        <v>279</v>
      </c>
      <c r="O69" s="275"/>
      <c r="P69" s="277"/>
      <c r="Q69" s="273"/>
      <c r="R69" s="273">
        <v>1</v>
      </c>
    </row>
    <row r="70" spans="1:18" ht="32.1" customHeight="1" x14ac:dyDescent="0.25">
      <c r="A70" s="273">
        <f t="shared" si="1"/>
        <v>68</v>
      </c>
      <c r="B70" s="274" t="s">
        <v>369</v>
      </c>
      <c r="C70" s="274">
        <v>22</v>
      </c>
      <c r="D70" s="274" t="s">
        <v>228</v>
      </c>
      <c r="E70" s="274">
        <v>2208</v>
      </c>
      <c r="F70" s="274" t="s">
        <v>2695</v>
      </c>
      <c r="G70" s="274">
        <v>3</v>
      </c>
      <c r="H70" s="275" t="s">
        <v>2772</v>
      </c>
      <c r="I70" s="276">
        <v>301175264</v>
      </c>
      <c r="J70" s="275" t="s">
        <v>2773</v>
      </c>
      <c r="K70" s="277">
        <v>46164</v>
      </c>
      <c r="L70" s="275" t="s">
        <v>2774</v>
      </c>
      <c r="M70" s="275"/>
      <c r="N70" s="275" t="s">
        <v>279</v>
      </c>
      <c r="O70" s="275"/>
      <c r="P70" s="277"/>
      <c r="Q70" s="273"/>
      <c r="R70" s="273">
        <v>2</v>
      </c>
    </row>
    <row r="71" spans="1:18" ht="32.1" customHeight="1" x14ac:dyDescent="0.25">
      <c r="A71" s="273">
        <f t="shared" si="1"/>
        <v>69</v>
      </c>
      <c r="B71" s="274" t="s">
        <v>369</v>
      </c>
      <c r="C71" s="274">
        <v>22</v>
      </c>
      <c r="D71" s="274" t="s">
        <v>228</v>
      </c>
      <c r="E71" s="274">
        <v>2208</v>
      </c>
      <c r="F71" s="274" t="s">
        <v>2695</v>
      </c>
      <c r="G71" s="274">
        <v>3</v>
      </c>
      <c r="H71" s="275" t="s">
        <v>2770</v>
      </c>
      <c r="I71" s="276">
        <v>62010046350023</v>
      </c>
      <c r="J71" s="275"/>
      <c r="K71" s="277">
        <v>46164</v>
      </c>
      <c r="L71" s="275" t="s">
        <v>2771</v>
      </c>
      <c r="M71" s="275"/>
      <c r="N71" s="275" t="s">
        <v>279</v>
      </c>
      <c r="O71" s="275"/>
      <c r="P71" s="277"/>
      <c r="Q71" s="273"/>
      <c r="R71" s="273">
        <v>0</v>
      </c>
    </row>
    <row r="72" spans="1:18" ht="32.1" customHeight="1" x14ac:dyDescent="0.25">
      <c r="A72" s="273">
        <f t="shared" si="1"/>
        <v>70</v>
      </c>
      <c r="B72" s="274" t="s">
        <v>370</v>
      </c>
      <c r="C72" s="274">
        <v>27</v>
      </c>
      <c r="D72" s="274" t="s">
        <v>127</v>
      </c>
      <c r="E72" s="274">
        <v>2706</v>
      </c>
      <c r="F72" s="274" t="s">
        <v>2695</v>
      </c>
      <c r="G72" s="274">
        <v>3</v>
      </c>
      <c r="H72" s="275" t="s">
        <v>2775</v>
      </c>
      <c r="I72" s="276">
        <v>32808890560021</v>
      </c>
      <c r="J72" s="275"/>
      <c r="K72" s="277">
        <v>46164</v>
      </c>
      <c r="L72" s="275" t="s">
        <v>2694</v>
      </c>
      <c r="M72" s="275"/>
      <c r="N72" s="275" t="s">
        <v>279</v>
      </c>
      <c r="O72" s="275"/>
      <c r="P72" s="277"/>
      <c r="Q72" s="273"/>
      <c r="R72" s="273">
        <v>2</v>
      </c>
    </row>
    <row r="73" spans="1:18" ht="32.1" customHeight="1" x14ac:dyDescent="0.25">
      <c r="A73" s="273">
        <f t="shared" si="1"/>
        <v>71</v>
      </c>
      <c r="B73" s="274" t="s">
        <v>372</v>
      </c>
      <c r="C73" s="274">
        <v>30</v>
      </c>
      <c r="D73" s="274" t="s">
        <v>250</v>
      </c>
      <c r="E73" s="274">
        <v>3014</v>
      </c>
      <c r="F73" s="274" t="s">
        <v>2695</v>
      </c>
      <c r="G73" s="274">
        <v>3</v>
      </c>
      <c r="H73" s="275" t="s">
        <v>2776</v>
      </c>
      <c r="I73" s="276">
        <v>303235725</v>
      </c>
      <c r="J73" s="275" t="s">
        <v>2777</v>
      </c>
      <c r="K73" s="277">
        <v>46164</v>
      </c>
      <c r="L73" s="275" t="s">
        <v>411</v>
      </c>
      <c r="M73" s="275"/>
      <c r="N73" s="275" t="s">
        <v>279</v>
      </c>
      <c r="O73" s="275"/>
      <c r="P73" s="277"/>
      <c r="Q73" s="273"/>
      <c r="R73" s="273">
        <v>2</v>
      </c>
    </row>
    <row r="74" spans="1:18" ht="32.1" customHeight="1" x14ac:dyDescent="0.25">
      <c r="A74" s="273">
        <f t="shared" si="1"/>
        <v>72</v>
      </c>
      <c r="B74" s="274" t="s">
        <v>372</v>
      </c>
      <c r="C74" s="274">
        <v>30</v>
      </c>
      <c r="D74" s="274" t="s">
        <v>250</v>
      </c>
      <c r="E74" s="274">
        <v>3014</v>
      </c>
      <c r="F74" s="274" t="s">
        <v>2695</v>
      </c>
      <c r="G74" s="274">
        <v>3</v>
      </c>
      <c r="H74" s="275" t="s">
        <v>2778</v>
      </c>
      <c r="I74" s="276">
        <v>32410854210019</v>
      </c>
      <c r="J74" s="275"/>
      <c r="K74" s="277">
        <v>46164</v>
      </c>
      <c r="L74" s="275" t="s">
        <v>2779</v>
      </c>
      <c r="M74" s="275"/>
      <c r="N74" s="275" t="s">
        <v>279</v>
      </c>
      <c r="O74" s="275"/>
      <c r="P74" s="277"/>
      <c r="Q74" s="273"/>
      <c r="R74" s="273">
        <v>2</v>
      </c>
    </row>
    <row r="75" spans="1:18" ht="32.1" customHeight="1" x14ac:dyDescent="0.25">
      <c r="A75" s="273">
        <f t="shared" si="1"/>
        <v>73</v>
      </c>
      <c r="B75" s="274" t="s">
        <v>361</v>
      </c>
      <c r="C75" s="274">
        <v>6</v>
      </c>
      <c r="D75" s="274" t="s">
        <v>86</v>
      </c>
      <c r="E75" s="274">
        <v>614</v>
      </c>
      <c r="F75" s="274" t="s">
        <v>2695</v>
      </c>
      <c r="G75" s="274">
        <v>3</v>
      </c>
      <c r="H75" s="275" t="s">
        <v>2780</v>
      </c>
      <c r="I75" s="276">
        <v>41012921100025</v>
      </c>
      <c r="J75" s="275"/>
      <c r="K75" s="277">
        <v>46161</v>
      </c>
      <c r="L75" s="275" t="s">
        <v>2781</v>
      </c>
      <c r="M75" s="275"/>
      <c r="N75" s="275" t="s">
        <v>279</v>
      </c>
      <c r="O75" s="275"/>
      <c r="P75" s="277"/>
      <c r="Q75" s="273"/>
      <c r="R75" s="273">
        <v>2</v>
      </c>
    </row>
    <row r="76" spans="1:18" ht="32.1" customHeight="1" x14ac:dyDescent="0.25">
      <c r="A76" s="273">
        <f t="shared" si="1"/>
        <v>74</v>
      </c>
      <c r="B76" s="274" t="s">
        <v>369</v>
      </c>
      <c r="C76" s="274">
        <v>22</v>
      </c>
      <c r="D76" s="274" t="s">
        <v>233</v>
      </c>
      <c r="E76" s="274">
        <v>2211</v>
      </c>
      <c r="F76" s="274" t="s">
        <v>2695</v>
      </c>
      <c r="G76" s="274">
        <v>3</v>
      </c>
      <c r="H76" s="275" t="s">
        <v>2782</v>
      </c>
      <c r="I76" s="276">
        <v>61305056290025</v>
      </c>
      <c r="J76" s="275"/>
      <c r="K76" s="277">
        <v>46167</v>
      </c>
      <c r="L76" s="275" t="s">
        <v>2783</v>
      </c>
      <c r="M76" s="275"/>
      <c r="N76" s="275" t="s">
        <v>279</v>
      </c>
      <c r="O76" s="275"/>
      <c r="P76" s="277"/>
      <c r="Q76" s="273"/>
      <c r="R76" s="273">
        <v>0</v>
      </c>
    </row>
    <row r="77" spans="1:18" ht="32.1" customHeight="1" x14ac:dyDescent="0.25">
      <c r="A77" s="273">
        <f t="shared" si="1"/>
        <v>75</v>
      </c>
      <c r="B77" s="274" t="s">
        <v>370</v>
      </c>
      <c r="C77" s="274">
        <v>27</v>
      </c>
      <c r="D77" s="274" t="s">
        <v>131</v>
      </c>
      <c r="E77" s="274">
        <v>2718</v>
      </c>
      <c r="F77" s="274" t="s">
        <v>2695</v>
      </c>
      <c r="G77" s="274">
        <v>3</v>
      </c>
      <c r="H77" s="275" t="s">
        <v>2784</v>
      </c>
      <c r="I77" s="276">
        <v>42407916830019</v>
      </c>
      <c r="J77" s="275"/>
      <c r="K77" s="277">
        <v>46167</v>
      </c>
      <c r="L77" s="275" t="s">
        <v>2785</v>
      </c>
      <c r="M77" s="275"/>
      <c r="N77" s="275" t="s">
        <v>279</v>
      </c>
      <c r="O77" s="275"/>
      <c r="P77" s="277"/>
      <c r="Q77" s="273"/>
      <c r="R77" s="273">
        <v>2</v>
      </c>
    </row>
    <row r="78" spans="1:18" ht="32.1" customHeight="1" x14ac:dyDescent="0.25">
      <c r="A78" s="273">
        <f t="shared" si="1"/>
        <v>76</v>
      </c>
      <c r="B78" s="274" t="s">
        <v>361</v>
      </c>
      <c r="C78" s="274">
        <v>6</v>
      </c>
      <c r="D78" s="274" t="s">
        <v>86</v>
      </c>
      <c r="E78" s="274">
        <v>614</v>
      </c>
      <c r="F78" s="274" t="s">
        <v>2695</v>
      </c>
      <c r="G78" s="274">
        <v>3</v>
      </c>
      <c r="H78" s="275" t="s">
        <v>2788</v>
      </c>
      <c r="I78" s="276">
        <v>203845222</v>
      </c>
      <c r="J78" s="275" t="s">
        <v>2789</v>
      </c>
      <c r="K78" s="277">
        <v>46161</v>
      </c>
      <c r="L78" s="275" t="s">
        <v>2790</v>
      </c>
      <c r="M78" s="275"/>
      <c r="N78" s="275" t="s">
        <v>279</v>
      </c>
      <c r="O78" s="275"/>
      <c r="P78" s="277"/>
      <c r="Q78" s="273"/>
      <c r="R78" s="273">
        <v>2</v>
      </c>
    </row>
    <row r="79" spans="1:18" ht="32.1" customHeight="1" x14ac:dyDescent="0.25">
      <c r="A79" s="273">
        <f t="shared" si="1"/>
        <v>77</v>
      </c>
      <c r="B79" s="274" t="s">
        <v>368</v>
      </c>
      <c r="C79" s="274">
        <v>24</v>
      </c>
      <c r="D79" s="274" t="s">
        <v>217</v>
      </c>
      <c r="E79" s="274">
        <v>2403</v>
      </c>
      <c r="F79" s="274" t="s">
        <v>2695</v>
      </c>
      <c r="G79" s="274">
        <v>3</v>
      </c>
      <c r="H79" s="275" t="s">
        <v>2791</v>
      </c>
      <c r="I79" s="276">
        <v>50810056370012</v>
      </c>
      <c r="J79" s="275"/>
      <c r="K79" s="277">
        <v>46164</v>
      </c>
      <c r="L79" s="275" t="s">
        <v>2792</v>
      </c>
      <c r="M79" s="275"/>
      <c r="N79" s="275" t="s">
        <v>279</v>
      </c>
      <c r="O79" s="275"/>
      <c r="P79" s="277"/>
      <c r="Q79" s="273"/>
      <c r="R79" s="273">
        <v>3</v>
      </c>
    </row>
    <row r="80" spans="1:18" ht="32.1" customHeight="1" x14ac:dyDescent="0.25">
      <c r="A80" s="273">
        <f t="shared" si="1"/>
        <v>78</v>
      </c>
      <c r="B80" s="274" t="s">
        <v>371</v>
      </c>
      <c r="C80" s="274">
        <v>26</v>
      </c>
      <c r="D80" s="274" t="s">
        <v>778</v>
      </c>
      <c r="E80" s="274">
        <v>2609</v>
      </c>
      <c r="F80" s="274" t="s">
        <v>2695</v>
      </c>
      <c r="G80" s="274">
        <v>3</v>
      </c>
      <c r="H80" s="275" t="s">
        <v>2794</v>
      </c>
      <c r="I80" s="276">
        <v>311848590</v>
      </c>
      <c r="J80" s="275" t="s">
        <v>2794</v>
      </c>
      <c r="K80" s="277">
        <v>46175</v>
      </c>
      <c r="L80" s="275" t="s">
        <v>2395</v>
      </c>
      <c r="M80" s="275"/>
      <c r="N80" s="275" t="s">
        <v>279</v>
      </c>
      <c r="O80" s="275"/>
      <c r="P80" s="277"/>
      <c r="Q80" s="273"/>
      <c r="R80" s="273">
        <v>2</v>
      </c>
    </row>
    <row r="81" spans="1:18" ht="32.1" customHeight="1" x14ac:dyDescent="0.25">
      <c r="A81" s="273">
        <f t="shared" si="1"/>
        <v>79</v>
      </c>
      <c r="B81" s="274" t="s">
        <v>371</v>
      </c>
      <c r="C81" s="274">
        <v>26</v>
      </c>
      <c r="D81" s="274" t="s">
        <v>778</v>
      </c>
      <c r="E81" s="274">
        <v>2609</v>
      </c>
      <c r="F81" s="274" t="s">
        <v>2695</v>
      </c>
      <c r="G81" s="274">
        <v>3</v>
      </c>
      <c r="H81" s="275" t="s">
        <v>2794</v>
      </c>
      <c r="I81" s="276">
        <v>311844139</v>
      </c>
      <c r="J81" s="275" t="s">
        <v>2794</v>
      </c>
      <c r="K81" s="277">
        <v>46175</v>
      </c>
      <c r="L81" s="275" t="s">
        <v>2795</v>
      </c>
      <c r="M81" s="275"/>
      <c r="N81" s="275" t="s">
        <v>279</v>
      </c>
      <c r="O81" s="275"/>
      <c r="P81" s="277"/>
      <c r="Q81" s="273"/>
      <c r="R81" s="273">
        <v>2</v>
      </c>
    </row>
    <row r="82" spans="1:18" ht="32.1" customHeight="1" x14ac:dyDescent="0.25">
      <c r="A82" s="273">
        <f t="shared" si="1"/>
        <v>80</v>
      </c>
      <c r="B82" s="274" t="s">
        <v>371</v>
      </c>
      <c r="C82" s="274">
        <v>26</v>
      </c>
      <c r="D82" s="274" t="s">
        <v>778</v>
      </c>
      <c r="E82" s="274">
        <v>2609</v>
      </c>
      <c r="F82" s="274" t="s">
        <v>2695</v>
      </c>
      <c r="G82" s="274">
        <v>3</v>
      </c>
      <c r="H82" s="275" t="s">
        <v>2796</v>
      </c>
      <c r="I82" s="276">
        <v>306858138</v>
      </c>
      <c r="J82" s="275" t="s">
        <v>2796</v>
      </c>
      <c r="K82" s="277">
        <v>46175</v>
      </c>
      <c r="L82" s="275" t="s">
        <v>2797</v>
      </c>
      <c r="M82" s="275"/>
      <c r="N82" s="275" t="s">
        <v>279</v>
      </c>
      <c r="O82" s="275"/>
      <c r="P82" s="277"/>
      <c r="Q82" s="273"/>
      <c r="R82" s="273">
        <v>2</v>
      </c>
    </row>
    <row r="83" spans="1:18" ht="32.1" customHeight="1" x14ac:dyDescent="0.25">
      <c r="A83" s="273">
        <f t="shared" si="1"/>
        <v>81</v>
      </c>
      <c r="B83" s="274" t="s">
        <v>371</v>
      </c>
      <c r="C83" s="274">
        <v>26</v>
      </c>
      <c r="D83" s="274" t="s">
        <v>759</v>
      </c>
      <c r="E83" s="274">
        <v>2605</v>
      </c>
      <c r="F83" s="274" t="s">
        <v>2695</v>
      </c>
      <c r="G83" s="274">
        <v>3</v>
      </c>
      <c r="H83" s="275" t="s">
        <v>2798</v>
      </c>
      <c r="I83" s="276">
        <v>52511045920026</v>
      </c>
      <c r="J83" s="275"/>
      <c r="K83" s="277">
        <v>46175</v>
      </c>
      <c r="L83" s="275" t="s">
        <v>2799</v>
      </c>
      <c r="M83" s="275"/>
      <c r="N83" s="275" t="s">
        <v>279</v>
      </c>
      <c r="O83" s="275"/>
      <c r="P83" s="277"/>
      <c r="Q83" s="273"/>
      <c r="R83" s="273">
        <v>0</v>
      </c>
    </row>
    <row r="84" spans="1:18" ht="32.1" customHeight="1" x14ac:dyDescent="0.25">
      <c r="A84" s="273">
        <f t="shared" si="1"/>
        <v>82</v>
      </c>
      <c r="B84" s="274" t="s">
        <v>371</v>
      </c>
      <c r="C84" s="274">
        <v>26</v>
      </c>
      <c r="D84" s="274" t="s">
        <v>759</v>
      </c>
      <c r="E84" s="274">
        <v>2605</v>
      </c>
      <c r="F84" s="274" t="s">
        <v>2695</v>
      </c>
      <c r="G84" s="274">
        <v>3</v>
      </c>
      <c r="H84" s="275" t="s">
        <v>2800</v>
      </c>
      <c r="I84" s="276">
        <v>308392987</v>
      </c>
      <c r="J84" s="275" t="s">
        <v>2801</v>
      </c>
      <c r="K84" s="277">
        <v>46175</v>
      </c>
      <c r="L84" s="275" t="s">
        <v>990</v>
      </c>
      <c r="M84" s="275"/>
      <c r="N84" s="275" t="s">
        <v>279</v>
      </c>
      <c r="O84" s="275"/>
      <c r="P84" s="277"/>
      <c r="Q84" s="273"/>
      <c r="R84" s="273">
        <v>3</v>
      </c>
    </row>
    <row r="85" spans="1:18" ht="32.1" customHeight="1" x14ac:dyDescent="0.25">
      <c r="A85" s="273">
        <f t="shared" si="1"/>
        <v>83</v>
      </c>
      <c r="B85" s="274" t="s">
        <v>371</v>
      </c>
      <c r="C85" s="274">
        <v>26</v>
      </c>
      <c r="D85" s="274" t="s">
        <v>748</v>
      </c>
      <c r="E85" s="274">
        <v>2610</v>
      </c>
      <c r="F85" s="274" t="s">
        <v>2695</v>
      </c>
      <c r="G85" s="274">
        <v>3</v>
      </c>
      <c r="H85" s="275" t="s">
        <v>2802</v>
      </c>
      <c r="I85" s="276">
        <v>309215950</v>
      </c>
      <c r="J85" s="275" t="s">
        <v>2803</v>
      </c>
      <c r="K85" s="277">
        <v>46175</v>
      </c>
      <c r="L85" s="275" t="s">
        <v>2804</v>
      </c>
      <c r="M85" s="275"/>
      <c r="N85" s="275" t="s">
        <v>279</v>
      </c>
      <c r="O85" s="275"/>
      <c r="P85" s="277"/>
      <c r="Q85" s="273"/>
      <c r="R85" s="273">
        <v>2</v>
      </c>
    </row>
    <row r="86" spans="1:18" ht="32.1" customHeight="1" x14ac:dyDescent="0.25">
      <c r="A86" s="273">
        <f t="shared" si="1"/>
        <v>84</v>
      </c>
      <c r="B86" s="274" t="s">
        <v>371</v>
      </c>
      <c r="C86" s="274">
        <v>26</v>
      </c>
      <c r="D86" s="274" t="s">
        <v>748</v>
      </c>
      <c r="E86" s="274">
        <v>2610</v>
      </c>
      <c r="F86" s="274" t="s">
        <v>2695</v>
      </c>
      <c r="G86" s="274">
        <v>3</v>
      </c>
      <c r="H86" s="275" t="s">
        <v>2805</v>
      </c>
      <c r="I86" s="276">
        <v>306464225</v>
      </c>
      <c r="J86" s="275" t="s">
        <v>2806</v>
      </c>
      <c r="K86" s="277">
        <v>46175</v>
      </c>
      <c r="L86" s="275" t="s">
        <v>2807</v>
      </c>
      <c r="M86" s="275"/>
      <c r="N86" s="275" t="s">
        <v>279</v>
      </c>
      <c r="O86" s="275"/>
      <c r="P86" s="277"/>
      <c r="Q86" s="273"/>
      <c r="R86" s="273">
        <v>2</v>
      </c>
    </row>
    <row r="87" spans="1:18" ht="32.1" customHeight="1" x14ac:dyDescent="0.25">
      <c r="A87" s="273">
        <f t="shared" si="1"/>
        <v>85</v>
      </c>
      <c r="B87" s="274" t="s">
        <v>371</v>
      </c>
      <c r="C87" s="274">
        <v>26</v>
      </c>
      <c r="D87" s="274" t="s">
        <v>789</v>
      </c>
      <c r="E87" s="274">
        <v>2608</v>
      </c>
      <c r="F87" s="274" t="s">
        <v>2695</v>
      </c>
      <c r="G87" s="274">
        <v>3</v>
      </c>
      <c r="H87" s="275" t="s">
        <v>2808</v>
      </c>
      <c r="I87" s="276">
        <v>306472041</v>
      </c>
      <c r="J87" s="275" t="s">
        <v>2808</v>
      </c>
      <c r="K87" s="277">
        <v>46175</v>
      </c>
      <c r="L87" s="275" t="s">
        <v>2809</v>
      </c>
      <c r="M87" s="275"/>
      <c r="N87" s="275" t="s">
        <v>279</v>
      </c>
      <c r="O87" s="275"/>
      <c r="P87" s="277"/>
      <c r="Q87" s="273"/>
      <c r="R87" s="273">
        <v>1</v>
      </c>
    </row>
    <row r="88" spans="1:18" ht="32.1" customHeight="1" x14ac:dyDescent="0.25">
      <c r="A88" s="273">
        <f t="shared" si="1"/>
        <v>86</v>
      </c>
      <c r="B88" s="274" t="s">
        <v>371</v>
      </c>
      <c r="C88" s="274">
        <v>26</v>
      </c>
      <c r="D88" s="274" t="s">
        <v>789</v>
      </c>
      <c r="E88" s="274">
        <v>2608</v>
      </c>
      <c r="F88" s="274" t="s">
        <v>2695</v>
      </c>
      <c r="G88" s="274">
        <v>3</v>
      </c>
      <c r="H88" s="275" t="s">
        <v>2810</v>
      </c>
      <c r="I88" s="276">
        <v>200575403</v>
      </c>
      <c r="J88" s="275" t="s">
        <v>2810</v>
      </c>
      <c r="K88" s="277">
        <v>46175</v>
      </c>
      <c r="L88" s="275" t="s">
        <v>2811</v>
      </c>
      <c r="M88" s="275"/>
      <c r="N88" s="275" t="s">
        <v>279</v>
      </c>
      <c r="O88" s="275"/>
      <c r="P88" s="277"/>
      <c r="Q88" s="273"/>
      <c r="R88" s="273">
        <v>1</v>
      </c>
    </row>
    <row r="89" spans="1:18" ht="32.1" customHeight="1" x14ac:dyDescent="0.25">
      <c r="A89" s="273">
        <f t="shared" si="1"/>
        <v>87</v>
      </c>
      <c r="B89" s="274" t="s">
        <v>370</v>
      </c>
      <c r="C89" s="274">
        <v>27</v>
      </c>
      <c r="D89" s="274" t="s">
        <v>121</v>
      </c>
      <c r="E89" s="274">
        <v>2716</v>
      </c>
      <c r="F89" s="274" t="s">
        <v>2695</v>
      </c>
      <c r="G89" s="274">
        <v>3</v>
      </c>
      <c r="H89" s="275" t="s">
        <v>2421</v>
      </c>
      <c r="I89" s="276">
        <v>307693794</v>
      </c>
      <c r="J89" s="275" t="s">
        <v>2421</v>
      </c>
      <c r="K89" s="277">
        <v>46175</v>
      </c>
      <c r="L89" s="275" t="s">
        <v>2422</v>
      </c>
      <c r="M89" s="275"/>
      <c r="N89" s="275" t="s">
        <v>279</v>
      </c>
      <c r="O89" s="275"/>
      <c r="P89" s="277"/>
      <c r="Q89" s="273"/>
      <c r="R89" s="273">
        <v>2</v>
      </c>
    </row>
    <row r="90" spans="1:18" ht="32.1" customHeight="1" x14ac:dyDescent="0.25">
      <c r="A90" s="273">
        <f t="shared" si="1"/>
        <v>88</v>
      </c>
      <c r="B90" s="274" t="s">
        <v>371</v>
      </c>
      <c r="C90" s="274">
        <v>26</v>
      </c>
      <c r="D90" s="274" t="s">
        <v>871</v>
      </c>
      <c r="E90" s="274">
        <v>2602</v>
      </c>
      <c r="F90" s="274" t="s">
        <v>2695</v>
      </c>
      <c r="G90" s="274">
        <v>3</v>
      </c>
      <c r="H90" s="275" t="s">
        <v>2812</v>
      </c>
      <c r="I90" s="276">
        <v>310575577</v>
      </c>
      <c r="J90" s="275" t="s">
        <v>2813</v>
      </c>
      <c r="K90" s="277">
        <v>46176</v>
      </c>
      <c r="L90" s="275" t="s">
        <v>874</v>
      </c>
      <c r="M90" s="275"/>
      <c r="N90" s="275" t="s">
        <v>279</v>
      </c>
      <c r="O90" s="275"/>
      <c r="P90" s="277"/>
      <c r="Q90" s="273"/>
      <c r="R90" s="273">
        <v>2</v>
      </c>
    </row>
    <row r="91" spans="1:18" ht="32.1" customHeight="1" x14ac:dyDescent="0.25">
      <c r="A91" s="273">
        <f t="shared" si="1"/>
        <v>89</v>
      </c>
      <c r="B91" s="274" t="s">
        <v>371</v>
      </c>
      <c r="C91" s="274">
        <v>26</v>
      </c>
      <c r="D91" s="274" t="s">
        <v>871</v>
      </c>
      <c r="E91" s="274">
        <v>2602</v>
      </c>
      <c r="F91" s="274" t="s">
        <v>2695</v>
      </c>
      <c r="G91" s="274">
        <v>3</v>
      </c>
      <c r="H91" s="275" t="s">
        <v>2814</v>
      </c>
      <c r="I91" s="276">
        <v>207293852</v>
      </c>
      <c r="J91" s="275" t="s">
        <v>2815</v>
      </c>
      <c r="K91" s="277">
        <v>46176</v>
      </c>
      <c r="L91" s="275" t="s">
        <v>874</v>
      </c>
      <c r="M91" s="275"/>
      <c r="N91" s="275" t="s">
        <v>279</v>
      </c>
      <c r="O91" s="275"/>
      <c r="P91" s="277"/>
      <c r="Q91" s="273"/>
      <c r="R91" s="273">
        <v>2</v>
      </c>
    </row>
    <row r="92" spans="1:18" ht="32.1" customHeight="1" x14ac:dyDescent="0.25">
      <c r="A92" s="273">
        <f t="shared" si="1"/>
        <v>90</v>
      </c>
      <c r="B92" s="274" t="s">
        <v>371</v>
      </c>
      <c r="C92" s="274">
        <v>26</v>
      </c>
      <c r="D92" s="274" t="s">
        <v>804</v>
      </c>
      <c r="E92" s="274">
        <v>2606</v>
      </c>
      <c r="F92" s="274" t="s">
        <v>2695</v>
      </c>
      <c r="G92" s="274">
        <v>3</v>
      </c>
      <c r="H92" s="275" t="s">
        <v>2816</v>
      </c>
      <c r="I92" s="276">
        <v>312065197</v>
      </c>
      <c r="J92" s="275" t="s">
        <v>2816</v>
      </c>
      <c r="K92" s="277">
        <v>46176</v>
      </c>
      <c r="L92" s="275" t="s">
        <v>2817</v>
      </c>
      <c r="M92" s="275"/>
      <c r="N92" s="275" t="s">
        <v>279</v>
      </c>
      <c r="O92" s="275"/>
      <c r="P92" s="277"/>
      <c r="Q92" s="273"/>
      <c r="R92" s="273">
        <v>2</v>
      </c>
    </row>
    <row r="93" spans="1:18" ht="32.1" customHeight="1" x14ac:dyDescent="0.25">
      <c r="A93" s="273">
        <f t="shared" si="1"/>
        <v>91</v>
      </c>
      <c r="B93" s="274" t="s">
        <v>371</v>
      </c>
      <c r="C93" s="274">
        <v>26</v>
      </c>
      <c r="D93" s="274" t="s">
        <v>822</v>
      </c>
      <c r="E93" s="274">
        <v>2607</v>
      </c>
      <c r="F93" s="274" t="s">
        <v>2695</v>
      </c>
      <c r="G93" s="274">
        <v>3</v>
      </c>
      <c r="H93" s="275" t="s">
        <v>2818</v>
      </c>
      <c r="I93" s="276">
        <v>311976378</v>
      </c>
      <c r="J93" s="275" t="s">
        <v>2819</v>
      </c>
      <c r="K93" s="277">
        <v>46176</v>
      </c>
      <c r="L93" s="275" t="s">
        <v>2820</v>
      </c>
      <c r="M93" s="275"/>
      <c r="N93" s="275" t="s">
        <v>279</v>
      </c>
      <c r="O93" s="275"/>
      <c r="P93" s="277"/>
      <c r="Q93" s="273"/>
      <c r="R93" s="273">
        <v>2</v>
      </c>
    </row>
    <row r="94" spans="1:18" ht="32.1" customHeight="1" x14ac:dyDescent="0.25">
      <c r="A94" s="273">
        <f t="shared" si="1"/>
        <v>92</v>
      </c>
      <c r="B94" s="274" t="s">
        <v>371</v>
      </c>
      <c r="C94" s="274">
        <v>26</v>
      </c>
      <c r="D94" s="274" t="s">
        <v>804</v>
      </c>
      <c r="E94" s="274">
        <v>2606</v>
      </c>
      <c r="F94" s="274" t="s">
        <v>2695</v>
      </c>
      <c r="G94" s="274">
        <v>3</v>
      </c>
      <c r="H94" s="275" t="s">
        <v>2821</v>
      </c>
      <c r="I94" s="276">
        <v>307416472</v>
      </c>
      <c r="J94" s="275" t="s">
        <v>2821</v>
      </c>
      <c r="K94" s="277">
        <v>46176</v>
      </c>
      <c r="L94" s="275" t="s">
        <v>2822</v>
      </c>
      <c r="M94" s="275"/>
      <c r="N94" s="275" t="s">
        <v>279</v>
      </c>
      <c r="O94" s="275"/>
      <c r="P94" s="277"/>
      <c r="Q94" s="273"/>
      <c r="R94" s="273">
        <v>2</v>
      </c>
    </row>
    <row r="95" spans="1:18" ht="32.1" customHeight="1" x14ac:dyDescent="0.25">
      <c r="A95" s="273">
        <f t="shared" si="1"/>
        <v>93</v>
      </c>
      <c r="B95" s="274" t="s">
        <v>367</v>
      </c>
      <c r="C95" s="274">
        <v>18</v>
      </c>
      <c r="D95" s="274" t="s">
        <v>513</v>
      </c>
      <c r="E95" s="274">
        <v>1811</v>
      </c>
      <c r="F95" s="274" t="s">
        <v>2695</v>
      </c>
      <c r="G95" s="274">
        <v>3</v>
      </c>
      <c r="H95" s="275" t="s">
        <v>2823</v>
      </c>
      <c r="I95" s="276">
        <v>310759229</v>
      </c>
      <c r="J95" s="275" t="s">
        <v>2824</v>
      </c>
      <c r="K95" s="277">
        <v>46176</v>
      </c>
      <c r="L95" s="275" t="s">
        <v>2825</v>
      </c>
      <c r="M95" s="275"/>
      <c r="N95" s="275" t="s">
        <v>279</v>
      </c>
      <c r="O95" s="275"/>
      <c r="P95" s="277"/>
      <c r="Q95" s="273"/>
      <c r="R95" s="273">
        <v>1</v>
      </c>
    </row>
    <row r="96" spans="1:18" ht="32.1" customHeight="1" x14ac:dyDescent="0.25">
      <c r="A96" s="273">
        <f t="shared" si="1"/>
        <v>94</v>
      </c>
      <c r="B96" s="274" t="s">
        <v>371</v>
      </c>
      <c r="C96" s="274">
        <v>26</v>
      </c>
      <c r="D96" s="274" t="s">
        <v>822</v>
      </c>
      <c r="E96" s="274">
        <v>2607</v>
      </c>
      <c r="F96" s="274" t="s">
        <v>2695</v>
      </c>
      <c r="G96" s="274">
        <v>3</v>
      </c>
      <c r="H96" s="275" t="s">
        <v>2826</v>
      </c>
      <c r="I96" s="276">
        <v>311909585</v>
      </c>
      <c r="J96" s="275" t="s">
        <v>2827</v>
      </c>
      <c r="K96" s="277">
        <v>46176</v>
      </c>
      <c r="L96" s="275" t="s">
        <v>2828</v>
      </c>
      <c r="M96" s="275"/>
      <c r="N96" s="275" t="s">
        <v>279</v>
      </c>
      <c r="O96" s="275"/>
      <c r="P96" s="277"/>
      <c r="Q96" s="273"/>
      <c r="R96" s="273">
        <v>2</v>
      </c>
    </row>
    <row r="97" spans="1:18" ht="32.1" customHeight="1" x14ac:dyDescent="0.25">
      <c r="A97" s="273">
        <f t="shared" si="1"/>
        <v>95</v>
      </c>
      <c r="B97" s="274" t="s">
        <v>371</v>
      </c>
      <c r="C97" s="274">
        <v>26</v>
      </c>
      <c r="D97" s="274" t="s">
        <v>822</v>
      </c>
      <c r="E97" s="274">
        <v>2607</v>
      </c>
      <c r="F97" s="274" t="s">
        <v>2695</v>
      </c>
      <c r="G97" s="274">
        <v>3</v>
      </c>
      <c r="H97" s="275" t="s">
        <v>2829</v>
      </c>
      <c r="I97" s="276">
        <v>308813778</v>
      </c>
      <c r="J97" s="275" t="s">
        <v>2830</v>
      </c>
      <c r="K97" s="277">
        <v>46176</v>
      </c>
      <c r="L97" s="275" t="s">
        <v>2831</v>
      </c>
      <c r="M97" s="275"/>
      <c r="N97" s="275" t="s">
        <v>279</v>
      </c>
      <c r="O97" s="275"/>
      <c r="P97" s="277"/>
      <c r="Q97" s="273"/>
      <c r="R97" s="273">
        <v>2</v>
      </c>
    </row>
    <row r="98" spans="1:18" ht="32.1" customHeight="1" x14ac:dyDescent="0.25">
      <c r="A98" s="273">
        <f t="shared" si="1"/>
        <v>96</v>
      </c>
      <c r="B98" s="274" t="s">
        <v>370</v>
      </c>
      <c r="C98" s="274">
        <v>27</v>
      </c>
      <c r="D98" s="274" t="s">
        <v>129</v>
      </c>
      <c r="E98" s="274">
        <v>2723</v>
      </c>
      <c r="F98" s="274" t="s">
        <v>2695</v>
      </c>
      <c r="G98" s="274">
        <v>3</v>
      </c>
      <c r="H98" s="275" t="s">
        <v>2832</v>
      </c>
      <c r="I98" s="276">
        <v>312549535</v>
      </c>
      <c r="J98" s="275" t="s">
        <v>2833</v>
      </c>
      <c r="K98" s="277">
        <v>46176</v>
      </c>
      <c r="L98" s="275" t="s">
        <v>420</v>
      </c>
      <c r="M98" s="275"/>
      <c r="N98" s="275" t="s">
        <v>279</v>
      </c>
      <c r="O98" s="275"/>
      <c r="P98" s="277"/>
      <c r="Q98" s="273"/>
      <c r="R98" s="273">
        <v>2</v>
      </c>
    </row>
    <row r="99" spans="1:18" ht="32.1" customHeight="1" x14ac:dyDescent="0.25">
      <c r="A99" s="273">
        <f t="shared" si="1"/>
        <v>97</v>
      </c>
      <c r="B99" s="274" t="s">
        <v>372</v>
      </c>
      <c r="C99" s="274">
        <v>30</v>
      </c>
      <c r="D99" s="274" t="s">
        <v>250</v>
      </c>
      <c r="E99" s="274">
        <v>3014</v>
      </c>
      <c r="F99" s="274" t="s">
        <v>2695</v>
      </c>
      <c r="G99" s="274">
        <v>3</v>
      </c>
      <c r="H99" s="275" t="s">
        <v>2834</v>
      </c>
      <c r="I99" s="276">
        <v>301449887</v>
      </c>
      <c r="J99" s="275"/>
      <c r="K99" s="277">
        <v>46164</v>
      </c>
      <c r="L99" s="275" t="s">
        <v>411</v>
      </c>
      <c r="M99" s="275"/>
      <c r="N99" s="275" t="s">
        <v>279</v>
      </c>
      <c r="O99" s="275"/>
      <c r="P99" s="277"/>
      <c r="Q99" s="273"/>
      <c r="R99" s="273">
        <v>2</v>
      </c>
    </row>
    <row r="100" spans="1:18" ht="32.1" customHeight="1" x14ac:dyDescent="0.25">
      <c r="A100" s="273">
        <f t="shared" si="1"/>
        <v>98</v>
      </c>
      <c r="B100" s="274" t="s">
        <v>372</v>
      </c>
      <c r="C100" s="274">
        <v>30</v>
      </c>
      <c r="D100" s="274" t="s">
        <v>250</v>
      </c>
      <c r="E100" s="274">
        <v>3014</v>
      </c>
      <c r="F100" s="274" t="s">
        <v>2695</v>
      </c>
      <c r="G100" s="274">
        <v>3</v>
      </c>
      <c r="H100" s="275" t="s">
        <v>2835</v>
      </c>
      <c r="I100" s="276">
        <v>302183239</v>
      </c>
      <c r="J100" s="275"/>
      <c r="K100" s="277">
        <v>46164</v>
      </c>
      <c r="L100" s="275" t="s">
        <v>411</v>
      </c>
      <c r="M100" s="275"/>
      <c r="N100" s="275" t="s">
        <v>279</v>
      </c>
      <c r="O100" s="275"/>
      <c r="P100" s="277"/>
      <c r="Q100" s="273"/>
      <c r="R100" s="273">
        <v>2</v>
      </c>
    </row>
    <row r="101" spans="1:18" ht="32.1" customHeight="1" x14ac:dyDescent="0.25">
      <c r="A101" s="273">
        <f t="shared" si="1"/>
        <v>99</v>
      </c>
      <c r="B101" s="274" t="s">
        <v>372</v>
      </c>
      <c r="C101" s="274">
        <v>30</v>
      </c>
      <c r="D101" s="274" t="s">
        <v>240</v>
      </c>
      <c r="E101" s="274">
        <v>3005</v>
      </c>
      <c r="F101" s="274" t="s">
        <v>2695</v>
      </c>
      <c r="G101" s="274">
        <v>3</v>
      </c>
      <c r="H101" s="275" t="s">
        <v>2836</v>
      </c>
      <c r="I101" s="276">
        <v>311032491</v>
      </c>
      <c r="J101" s="275"/>
      <c r="K101" s="277">
        <v>46161</v>
      </c>
      <c r="L101" s="275" t="s">
        <v>411</v>
      </c>
      <c r="M101" s="275"/>
      <c r="N101" s="275" t="s">
        <v>279</v>
      </c>
      <c r="O101" s="275"/>
      <c r="P101" s="277"/>
      <c r="Q101" s="273"/>
      <c r="R101" s="273">
        <v>2</v>
      </c>
    </row>
    <row r="102" spans="1:18" ht="32.1" customHeight="1" x14ac:dyDescent="0.25">
      <c r="A102" s="273">
        <f t="shared" si="1"/>
        <v>100</v>
      </c>
      <c r="B102" s="274" t="s">
        <v>372</v>
      </c>
      <c r="C102" s="274">
        <v>30</v>
      </c>
      <c r="D102" s="274" t="s">
        <v>249</v>
      </c>
      <c r="E102" s="274">
        <v>3013</v>
      </c>
      <c r="F102" s="274" t="s">
        <v>2695</v>
      </c>
      <c r="G102" s="274">
        <v>3</v>
      </c>
      <c r="H102" s="275" t="s">
        <v>2837</v>
      </c>
      <c r="I102" s="276">
        <v>313056413</v>
      </c>
      <c r="J102" s="275" t="s">
        <v>2838</v>
      </c>
      <c r="K102" s="277">
        <v>46176</v>
      </c>
      <c r="L102" s="275" t="s">
        <v>411</v>
      </c>
      <c r="M102" s="275"/>
      <c r="N102" s="275" t="s">
        <v>279</v>
      </c>
      <c r="O102" s="275"/>
      <c r="P102" s="277"/>
      <c r="Q102" s="273"/>
      <c r="R102" s="273">
        <v>2</v>
      </c>
    </row>
    <row r="103" spans="1:18" ht="32.1" customHeight="1" x14ac:dyDescent="0.25">
      <c r="A103" s="273">
        <f t="shared" si="1"/>
        <v>101</v>
      </c>
      <c r="B103" s="274" t="s">
        <v>372</v>
      </c>
      <c r="C103" s="274">
        <v>30</v>
      </c>
      <c r="D103" s="274" t="s">
        <v>249</v>
      </c>
      <c r="E103" s="274">
        <v>3013</v>
      </c>
      <c r="F103" s="274" t="s">
        <v>2695</v>
      </c>
      <c r="G103" s="274">
        <v>3</v>
      </c>
      <c r="H103" s="275" t="s">
        <v>2839</v>
      </c>
      <c r="I103" s="276">
        <v>205294077</v>
      </c>
      <c r="J103" s="275" t="s">
        <v>2840</v>
      </c>
      <c r="K103" s="277">
        <v>46176</v>
      </c>
      <c r="L103" s="275" t="s">
        <v>411</v>
      </c>
      <c r="M103" s="275"/>
      <c r="N103" s="275" t="s">
        <v>279</v>
      </c>
      <c r="O103" s="275"/>
      <c r="P103" s="277"/>
      <c r="Q103" s="273"/>
      <c r="R103" s="273">
        <v>2</v>
      </c>
    </row>
    <row r="104" spans="1:18" ht="32.1" customHeight="1" x14ac:dyDescent="0.25">
      <c r="A104" s="273">
        <f t="shared" si="1"/>
        <v>102</v>
      </c>
      <c r="B104" s="274" t="s">
        <v>372</v>
      </c>
      <c r="C104" s="274">
        <v>30</v>
      </c>
      <c r="D104" s="274" t="s">
        <v>249</v>
      </c>
      <c r="E104" s="274">
        <v>3013</v>
      </c>
      <c r="F104" s="274" t="s">
        <v>2695</v>
      </c>
      <c r="G104" s="274">
        <v>3</v>
      </c>
      <c r="H104" s="275" t="s">
        <v>2841</v>
      </c>
      <c r="I104" s="276">
        <v>306069613</v>
      </c>
      <c r="J104" s="275" t="s">
        <v>2842</v>
      </c>
      <c r="K104" s="277">
        <v>46176</v>
      </c>
      <c r="L104" s="275" t="s">
        <v>411</v>
      </c>
      <c r="M104" s="275"/>
      <c r="N104" s="275" t="s">
        <v>279</v>
      </c>
      <c r="O104" s="275"/>
      <c r="P104" s="277"/>
      <c r="Q104" s="273"/>
      <c r="R104" s="273">
        <v>2</v>
      </c>
    </row>
    <row r="105" spans="1:18" ht="32.1" customHeight="1" x14ac:dyDescent="0.25">
      <c r="A105" s="273">
        <f t="shared" si="1"/>
        <v>103</v>
      </c>
      <c r="B105" s="274" t="s">
        <v>372</v>
      </c>
      <c r="C105" s="274">
        <v>30</v>
      </c>
      <c r="D105" s="274" t="s">
        <v>249</v>
      </c>
      <c r="E105" s="274">
        <v>3013</v>
      </c>
      <c r="F105" s="274" t="s">
        <v>2695</v>
      </c>
      <c r="G105" s="274">
        <v>3</v>
      </c>
      <c r="H105" s="275" t="s">
        <v>2843</v>
      </c>
      <c r="I105" s="276">
        <v>309976543</v>
      </c>
      <c r="J105" s="275" t="s">
        <v>2844</v>
      </c>
      <c r="K105" s="277">
        <v>46176</v>
      </c>
      <c r="L105" s="275" t="s">
        <v>411</v>
      </c>
      <c r="M105" s="275"/>
      <c r="N105" s="275" t="s">
        <v>279</v>
      </c>
      <c r="O105" s="275"/>
      <c r="P105" s="277"/>
      <c r="Q105" s="273"/>
      <c r="R105" s="273">
        <v>2</v>
      </c>
    </row>
    <row r="106" spans="1:18" ht="32.1" customHeight="1" x14ac:dyDescent="0.25">
      <c r="A106" s="273">
        <f t="shared" si="1"/>
        <v>104</v>
      </c>
      <c r="B106" s="274" t="s">
        <v>372</v>
      </c>
      <c r="C106" s="274">
        <v>30</v>
      </c>
      <c r="D106" s="274" t="s">
        <v>247</v>
      </c>
      <c r="E106" s="274">
        <v>3010</v>
      </c>
      <c r="F106" s="274" t="s">
        <v>2695</v>
      </c>
      <c r="G106" s="274">
        <v>3</v>
      </c>
      <c r="H106" s="275" t="s">
        <v>2845</v>
      </c>
      <c r="I106" s="276">
        <v>307478981</v>
      </c>
      <c r="J106" s="275"/>
      <c r="K106" s="277">
        <v>46157</v>
      </c>
      <c r="L106" s="275" t="s">
        <v>411</v>
      </c>
      <c r="M106" s="275"/>
      <c r="N106" s="275" t="s">
        <v>279</v>
      </c>
      <c r="O106" s="275"/>
      <c r="P106" s="277"/>
      <c r="Q106" s="273"/>
      <c r="R106" s="273">
        <v>2</v>
      </c>
    </row>
    <row r="107" spans="1:18" ht="32.1" customHeight="1" x14ac:dyDescent="0.25">
      <c r="A107" s="273">
        <f t="shared" si="1"/>
        <v>105</v>
      </c>
      <c r="B107" s="274" t="s">
        <v>372</v>
      </c>
      <c r="C107" s="274">
        <v>30</v>
      </c>
      <c r="D107" s="274" t="s">
        <v>247</v>
      </c>
      <c r="E107" s="274">
        <v>3010</v>
      </c>
      <c r="F107" s="274" t="s">
        <v>2695</v>
      </c>
      <c r="G107" s="274">
        <v>3</v>
      </c>
      <c r="H107" s="275" t="s">
        <v>2846</v>
      </c>
      <c r="I107" s="276">
        <v>310988649</v>
      </c>
      <c r="J107" s="275"/>
      <c r="K107" s="277">
        <v>46157</v>
      </c>
      <c r="L107" s="275" t="s">
        <v>411</v>
      </c>
      <c r="M107" s="275"/>
      <c r="N107" s="275" t="s">
        <v>279</v>
      </c>
      <c r="O107" s="275"/>
      <c r="P107" s="277"/>
      <c r="Q107" s="273"/>
      <c r="R107" s="273">
        <v>2</v>
      </c>
    </row>
    <row r="108" spans="1:18" ht="32.1" customHeight="1" x14ac:dyDescent="0.25">
      <c r="A108" s="273">
        <f t="shared" si="1"/>
        <v>106</v>
      </c>
      <c r="B108" s="274" t="s">
        <v>372</v>
      </c>
      <c r="C108" s="274">
        <v>30</v>
      </c>
      <c r="D108" s="274" t="s">
        <v>247</v>
      </c>
      <c r="E108" s="274">
        <v>3010</v>
      </c>
      <c r="F108" s="274" t="s">
        <v>2695</v>
      </c>
      <c r="G108" s="274">
        <v>3</v>
      </c>
      <c r="H108" s="275" t="s">
        <v>2847</v>
      </c>
      <c r="I108" s="276">
        <v>312546935</v>
      </c>
      <c r="J108" s="275"/>
      <c r="K108" s="277">
        <v>46157</v>
      </c>
      <c r="L108" s="275" t="s">
        <v>411</v>
      </c>
      <c r="M108" s="275"/>
      <c r="N108" s="275" t="s">
        <v>279</v>
      </c>
      <c r="O108" s="275"/>
      <c r="P108" s="277"/>
      <c r="Q108" s="273"/>
      <c r="R108" s="273">
        <v>2</v>
      </c>
    </row>
    <row r="109" spans="1:18" ht="32.1" customHeight="1" x14ac:dyDescent="0.25">
      <c r="A109" s="273">
        <f t="shared" si="1"/>
        <v>107</v>
      </c>
      <c r="B109" s="274" t="s">
        <v>371</v>
      </c>
      <c r="C109" s="274">
        <v>26</v>
      </c>
      <c r="D109" s="274" t="s">
        <v>859</v>
      </c>
      <c r="E109" s="274">
        <v>2601</v>
      </c>
      <c r="F109" s="274" t="s">
        <v>2695</v>
      </c>
      <c r="G109" s="274">
        <v>3</v>
      </c>
      <c r="H109" s="275" t="s">
        <v>2848</v>
      </c>
      <c r="I109" s="276">
        <v>312249014</v>
      </c>
      <c r="J109" s="275" t="s">
        <v>2848</v>
      </c>
      <c r="K109" s="277">
        <v>46177</v>
      </c>
      <c r="L109" s="275" t="s">
        <v>2849</v>
      </c>
      <c r="M109" s="275"/>
      <c r="N109" s="275" t="s">
        <v>279</v>
      </c>
      <c r="O109" s="275"/>
      <c r="P109" s="277"/>
      <c r="Q109" s="273"/>
      <c r="R109" s="273">
        <v>2</v>
      </c>
    </row>
    <row r="110" spans="1:18" ht="32.1" customHeight="1" x14ac:dyDescent="0.25">
      <c r="A110" s="273">
        <f t="shared" si="1"/>
        <v>108</v>
      </c>
      <c r="B110" s="274" t="s">
        <v>371</v>
      </c>
      <c r="C110" s="274">
        <v>26</v>
      </c>
      <c r="D110" s="274" t="s">
        <v>859</v>
      </c>
      <c r="E110" s="274">
        <v>2601</v>
      </c>
      <c r="F110" s="274" t="s">
        <v>2695</v>
      </c>
      <c r="G110" s="274">
        <v>3</v>
      </c>
      <c r="H110" s="275" t="s">
        <v>2850</v>
      </c>
      <c r="I110" s="276">
        <v>308032999</v>
      </c>
      <c r="J110" s="275" t="s">
        <v>2850</v>
      </c>
      <c r="K110" s="277">
        <v>46177</v>
      </c>
      <c r="L110" s="275" t="s">
        <v>2851</v>
      </c>
      <c r="M110" s="275"/>
      <c r="N110" s="275" t="s">
        <v>279</v>
      </c>
      <c r="O110" s="275"/>
      <c r="P110" s="277"/>
      <c r="Q110" s="273"/>
      <c r="R110" s="273">
        <v>2</v>
      </c>
    </row>
    <row r="111" spans="1:18" ht="32.1" customHeight="1" x14ac:dyDescent="0.25">
      <c r="A111" s="273">
        <f t="shared" si="1"/>
        <v>109</v>
      </c>
      <c r="B111" s="274" t="s">
        <v>372</v>
      </c>
      <c r="C111" s="274">
        <v>30</v>
      </c>
      <c r="D111" s="274" t="s">
        <v>242</v>
      </c>
      <c r="E111" s="274">
        <v>3003</v>
      </c>
      <c r="F111" s="274" t="s">
        <v>2695</v>
      </c>
      <c r="G111" s="274">
        <v>3</v>
      </c>
      <c r="H111" s="275" t="s">
        <v>2852</v>
      </c>
      <c r="I111" s="276">
        <v>303116231</v>
      </c>
      <c r="J111" s="275"/>
      <c r="K111" s="277">
        <v>46156</v>
      </c>
      <c r="L111" s="275" t="s">
        <v>411</v>
      </c>
      <c r="M111" s="275"/>
      <c r="N111" s="275" t="s">
        <v>279</v>
      </c>
      <c r="O111" s="275"/>
      <c r="P111" s="277"/>
      <c r="Q111" s="273"/>
      <c r="R111" s="273">
        <v>2</v>
      </c>
    </row>
    <row r="112" spans="1:18" ht="32.1" customHeight="1" x14ac:dyDescent="0.25">
      <c r="A112" s="273">
        <f t="shared" si="1"/>
        <v>110</v>
      </c>
      <c r="B112" s="274" t="s">
        <v>372</v>
      </c>
      <c r="C112" s="274">
        <v>30</v>
      </c>
      <c r="D112" s="274" t="s">
        <v>242</v>
      </c>
      <c r="E112" s="274">
        <v>3003</v>
      </c>
      <c r="F112" s="274" t="s">
        <v>2695</v>
      </c>
      <c r="G112" s="274">
        <v>3</v>
      </c>
      <c r="H112" s="275" t="s">
        <v>2853</v>
      </c>
      <c r="I112" s="276">
        <v>303243240</v>
      </c>
      <c r="J112" s="275"/>
      <c r="K112" s="277">
        <v>46156</v>
      </c>
      <c r="L112" s="275" t="s">
        <v>411</v>
      </c>
      <c r="M112" s="275"/>
      <c r="N112" s="275" t="s">
        <v>279</v>
      </c>
      <c r="O112" s="275"/>
      <c r="P112" s="277"/>
      <c r="Q112" s="273"/>
      <c r="R112" s="273">
        <v>2</v>
      </c>
    </row>
    <row r="113" spans="1:18" ht="32.1" customHeight="1" x14ac:dyDescent="0.25">
      <c r="A113" s="273">
        <f t="shared" si="1"/>
        <v>111</v>
      </c>
      <c r="B113" s="274" t="s">
        <v>360</v>
      </c>
      <c r="C113" s="274">
        <v>3</v>
      </c>
      <c r="D113" s="274" t="s">
        <v>76</v>
      </c>
      <c r="E113" s="274">
        <v>303</v>
      </c>
      <c r="F113" s="274" t="s">
        <v>2695</v>
      </c>
      <c r="G113" s="274">
        <v>3</v>
      </c>
      <c r="H113" s="275" t="s">
        <v>2854</v>
      </c>
      <c r="I113" s="276">
        <v>40404625150029</v>
      </c>
      <c r="J113" s="275"/>
      <c r="K113" s="277">
        <v>46177</v>
      </c>
      <c r="L113" s="275" t="s">
        <v>410</v>
      </c>
      <c r="M113" s="275"/>
      <c r="N113" s="275" t="s">
        <v>279</v>
      </c>
      <c r="O113" s="275"/>
      <c r="P113" s="277"/>
      <c r="Q113" s="273"/>
      <c r="R113" s="273">
        <v>2</v>
      </c>
    </row>
    <row r="114" spans="1:18" ht="32.1" customHeight="1" x14ac:dyDescent="0.25">
      <c r="A114" s="273">
        <f t="shared" si="1"/>
        <v>112</v>
      </c>
      <c r="B114" s="274" t="s">
        <v>371</v>
      </c>
      <c r="C114" s="274">
        <v>26</v>
      </c>
      <c r="D114" s="274" t="s">
        <v>712</v>
      </c>
      <c r="E114" s="274">
        <v>2604</v>
      </c>
      <c r="F114" s="274" t="s">
        <v>2695</v>
      </c>
      <c r="G114" s="274">
        <v>3</v>
      </c>
      <c r="H114" s="275" t="s">
        <v>2855</v>
      </c>
      <c r="I114" s="276">
        <v>309890501</v>
      </c>
      <c r="J114" s="275" t="s">
        <v>2856</v>
      </c>
      <c r="K114" s="277">
        <v>46177</v>
      </c>
      <c r="L114" s="275" t="s">
        <v>2857</v>
      </c>
      <c r="M114" s="275"/>
      <c r="N114" s="275" t="s">
        <v>279</v>
      </c>
      <c r="O114" s="275"/>
      <c r="P114" s="277"/>
      <c r="Q114" s="273"/>
      <c r="R114" s="273">
        <v>3</v>
      </c>
    </row>
    <row r="115" spans="1:18" ht="32.1" customHeight="1" x14ac:dyDescent="0.25">
      <c r="A115" s="273">
        <f t="shared" si="1"/>
        <v>113</v>
      </c>
      <c r="B115" s="274" t="s">
        <v>360</v>
      </c>
      <c r="C115" s="274">
        <v>3</v>
      </c>
      <c r="D115" s="274" t="s">
        <v>76</v>
      </c>
      <c r="E115" s="274">
        <v>303</v>
      </c>
      <c r="F115" s="274" t="s">
        <v>2695</v>
      </c>
      <c r="G115" s="274">
        <v>3</v>
      </c>
      <c r="H115" s="275" t="s">
        <v>2858</v>
      </c>
      <c r="I115" s="276">
        <v>30203905150019</v>
      </c>
      <c r="J115" s="275"/>
      <c r="K115" s="277">
        <v>46177</v>
      </c>
      <c r="L115" s="275" t="s">
        <v>410</v>
      </c>
      <c r="M115" s="275"/>
      <c r="N115" s="275" t="s">
        <v>279</v>
      </c>
      <c r="O115" s="275"/>
      <c r="P115" s="277"/>
      <c r="Q115" s="273"/>
      <c r="R115" s="273">
        <v>2</v>
      </c>
    </row>
    <row r="116" spans="1:18" ht="32.1" customHeight="1" x14ac:dyDescent="0.25">
      <c r="A116" s="273">
        <f t="shared" si="1"/>
        <v>114</v>
      </c>
      <c r="B116" s="274" t="s">
        <v>371</v>
      </c>
      <c r="C116" s="274">
        <v>26</v>
      </c>
      <c r="D116" s="274" t="s">
        <v>712</v>
      </c>
      <c r="E116" s="274">
        <v>2604</v>
      </c>
      <c r="F116" s="274" t="s">
        <v>2695</v>
      </c>
      <c r="G116" s="274">
        <v>3</v>
      </c>
      <c r="H116" s="275" t="s">
        <v>2859</v>
      </c>
      <c r="I116" s="276">
        <v>304078231</v>
      </c>
      <c r="J116" s="275" t="s">
        <v>2860</v>
      </c>
      <c r="K116" s="277">
        <v>46177</v>
      </c>
      <c r="L116" s="275" t="s">
        <v>2861</v>
      </c>
      <c r="M116" s="275"/>
      <c r="N116" s="275" t="s">
        <v>279</v>
      </c>
      <c r="O116" s="275"/>
      <c r="P116" s="277"/>
      <c r="Q116" s="273"/>
      <c r="R116" s="273">
        <v>2</v>
      </c>
    </row>
    <row r="117" spans="1:18" ht="32.1" customHeight="1" x14ac:dyDescent="0.25">
      <c r="A117" s="273">
        <f t="shared" si="1"/>
        <v>115</v>
      </c>
      <c r="B117" s="274" t="s">
        <v>371</v>
      </c>
      <c r="C117" s="274">
        <v>26</v>
      </c>
      <c r="D117" s="274" t="s">
        <v>712</v>
      </c>
      <c r="E117" s="274">
        <v>2604</v>
      </c>
      <c r="F117" s="274" t="s">
        <v>2695</v>
      </c>
      <c r="G117" s="274">
        <v>3</v>
      </c>
      <c r="H117" s="275" t="s">
        <v>2862</v>
      </c>
      <c r="I117" s="276">
        <v>311212759</v>
      </c>
      <c r="J117" s="275" t="s">
        <v>2863</v>
      </c>
      <c r="K117" s="277">
        <v>46177</v>
      </c>
      <c r="L117" s="275" t="s">
        <v>2864</v>
      </c>
      <c r="M117" s="275"/>
      <c r="N117" s="275" t="s">
        <v>279</v>
      </c>
      <c r="O117" s="275"/>
      <c r="P117" s="277"/>
      <c r="Q117" s="273"/>
      <c r="R117" s="273">
        <v>2</v>
      </c>
    </row>
    <row r="118" spans="1:18" ht="32.1" customHeight="1" x14ac:dyDescent="0.25">
      <c r="A118" s="273">
        <f t="shared" si="1"/>
        <v>116</v>
      </c>
      <c r="B118" s="274" t="s">
        <v>371</v>
      </c>
      <c r="C118" s="274">
        <v>26</v>
      </c>
      <c r="D118" s="274" t="s">
        <v>720</v>
      </c>
      <c r="E118" s="274">
        <v>2603</v>
      </c>
      <c r="F118" s="274" t="s">
        <v>2695</v>
      </c>
      <c r="G118" s="274">
        <v>3</v>
      </c>
      <c r="H118" s="275" t="s">
        <v>2865</v>
      </c>
      <c r="I118" s="276">
        <v>309739615</v>
      </c>
      <c r="J118" s="275" t="s">
        <v>2865</v>
      </c>
      <c r="K118" s="277">
        <v>46177</v>
      </c>
      <c r="L118" s="275" t="s">
        <v>2866</v>
      </c>
      <c r="M118" s="275"/>
      <c r="N118" s="275" t="s">
        <v>279</v>
      </c>
      <c r="O118" s="275"/>
      <c r="P118" s="277"/>
      <c r="Q118" s="273"/>
      <c r="R118" s="273">
        <v>2</v>
      </c>
    </row>
    <row r="119" spans="1:18" ht="32.1" customHeight="1" x14ac:dyDescent="0.25">
      <c r="A119" s="273">
        <f t="shared" si="1"/>
        <v>117</v>
      </c>
      <c r="B119" s="274" t="s">
        <v>371</v>
      </c>
      <c r="C119" s="274">
        <v>26</v>
      </c>
      <c r="D119" s="274" t="s">
        <v>720</v>
      </c>
      <c r="E119" s="274">
        <v>2603</v>
      </c>
      <c r="F119" s="274" t="s">
        <v>2695</v>
      </c>
      <c r="G119" s="274">
        <v>3</v>
      </c>
      <c r="H119" s="275" t="s">
        <v>2867</v>
      </c>
      <c r="I119" s="276">
        <v>302814979</v>
      </c>
      <c r="J119" s="275" t="s">
        <v>2868</v>
      </c>
      <c r="K119" s="277">
        <v>46177</v>
      </c>
      <c r="L119" s="275" t="s">
        <v>2866</v>
      </c>
      <c r="M119" s="275"/>
      <c r="N119" s="275" t="s">
        <v>279</v>
      </c>
      <c r="O119" s="275"/>
      <c r="P119" s="277"/>
      <c r="Q119" s="273"/>
      <c r="R119" s="273">
        <v>2</v>
      </c>
    </row>
    <row r="120" spans="1:18" ht="32.1" customHeight="1" x14ac:dyDescent="0.25">
      <c r="A120" s="273">
        <f t="shared" si="1"/>
        <v>118</v>
      </c>
      <c r="B120" s="274" t="s">
        <v>367</v>
      </c>
      <c r="C120" s="274">
        <v>18</v>
      </c>
      <c r="D120" s="274" t="s">
        <v>472</v>
      </c>
      <c r="E120" s="274">
        <v>1808</v>
      </c>
      <c r="F120" s="274" t="s">
        <v>2695</v>
      </c>
      <c r="G120" s="274">
        <v>3</v>
      </c>
      <c r="H120" s="275" t="s">
        <v>2869</v>
      </c>
      <c r="I120" s="276">
        <v>301850524</v>
      </c>
      <c r="J120" s="275" t="s">
        <v>2870</v>
      </c>
      <c r="K120" s="277">
        <v>46177</v>
      </c>
      <c r="L120" s="275" t="s">
        <v>2871</v>
      </c>
      <c r="M120" s="275"/>
      <c r="N120" s="275" t="s">
        <v>279</v>
      </c>
      <c r="O120" s="275"/>
      <c r="P120" s="277"/>
      <c r="Q120" s="273"/>
      <c r="R120" s="273">
        <v>5</v>
      </c>
    </row>
    <row r="121" spans="1:18" ht="32.1" customHeight="1" x14ac:dyDescent="0.25">
      <c r="A121" s="273">
        <f t="shared" si="1"/>
        <v>119</v>
      </c>
      <c r="B121" s="274" t="s">
        <v>370</v>
      </c>
      <c r="C121" s="274">
        <v>27</v>
      </c>
      <c r="D121" s="274" t="s">
        <v>127</v>
      </c>
      <c r="E121" s="274">
        <v>2706</v>
      </c>
      <c r="F121" s="274" t="s">
        <v>2695</v>
      </c>
      <c r="G121" s="274">
        <v>3</v>
      </c>
      <c r="H121" s="275" t="s">
        <v>2872</v>
      </c>
      <c r="I121" s="276">
        <v>32602950560048</v>
      </c>
      <c r="J121" s="275"/>
      <c r="K121" s="277">
        <v>46177</v>
      </c>
      <c r="L121" s="275" t="s">
        <v>2694</v>
      </c>
      <c r="M121" s="275"/>
      <c r="N121" s="275" t="s">
        <v>279</v>
      </c>
      <c r="O121" s="275"/>
      <c r="P121" s="277"/>
      <c r="Q121" s="273"/>
      <c r="R121" s="273">
        <v>2</v>
      </c>
    </row>
    <row r="122" spans="1:18" ht="32.1" customHeight="1" x14ac:dyDescent="0.25">
      <c r="A122" s="273">
        <f t="shared" si="1"/>
        <v>120</v>
      </c>
      <c r="B122" s="274" t="s">
        <v>367</v>
      </c>
      <c r="C122" s="274">
        <v>18</v>
      </c>
      <c r="D122" s="274" t="s">
        <v>559</v>
      </c>
      <c r="E122" s="274">
        <v>1817</v>
      </c>
      <c r="F122" s="274" t="s">
        <v>2695</v>
      </c>
      <c r="G122" s="274">
        <v>3</v>
      </c>
      <c r="H122" s="275" t="s">
        <v>2876</v>
      </c>
      <c r="I122" s="276">
        <v>202519968</v>
      </c>
      <c r="J122" s="275" t="s">
        <v>2877</v>
      </c>
      <c r="K122" s="277">
        <v>46178</v>
      </c>
      <c r="L122" s="275" t="s">
        <v>2878</v>
      </c>
      <c r="M122" s="275"/>
      <c r="N122" s="275" t="s">
        <v>279</v>
      </c>
      <c r="O122" s="275"/>
      <c r="P122" s="277"/>
      <c r="Q122" s="273"/>
      <c r="R122" s="273">
        <v>3</v>
      </c>
    </row>
    <row r="123" spans="1:18" ht="32.1" customHeight="1" x14ac:dyDescent="0.25">
      <c r="A123" s="273">
        <f t="shared" si="1"/>
        <v>121</v>
      </c>
      <c r="B123" s="274" t="s">
        <v>373</v>
      </c>
      <c r="C123" s="274">
        <v>33</v>
      </c>
      <c r="D123" s="274" t="s">
        <v>415</v>
      </c>
      <c r="E123" s="274">
        <v>3301</v>
      </c>
      <c r="F123" s="274" t="s">
        <v>2695</v>
      </c>
      <c r="G123" s="274">
        <v>3</v>
      </c>
      <c r="H123" s="275" t="s">
        <v>2879</v>
      </c>
      <c r="I123" s="276">
        <v>42004643080036</v>
      </c>
      <c r="J123" s="275"/>
      <c r="K123" s="277">
        <v>46178</v>
      </c>
      <c r="L123" s="275" t="s">
        <v>2880</v>
      </c>
      <c r="M123" s="275"/>
      <c r="N123" s="275" t="s">
        <v>279</v>
      </c>
      <c r="O123" s="275"/>
      <c r="P123" s="277"/>
      <c r="Q123" s="273"/>
      <c r="R123" s="273">
        <v>3</v>
      </c>
    </row>
    <row r="124" spans="1:18" ht="32.1" customHeight="1" x14ac:dyDescent="0.25">
      <c r="A124" s="273">
        <f t="shared" si="1"/>
        <v>122</v>
      </c>
      <c r="B124" s="274" t="s">
        <v>362</v>
      </c>
      <c r="C124" s="274">
        <v>8</v>
      </c>
      <c r="D124" s="274" t="s">
        <v>582</v>
      </c>
      <c r="E124" s="274">
        <v>804</v>
      </c>
      <c r="F124" s="274" t="s">
        <v>2695</v>
      </c>
      <c r="G124" s="274">
        <v>3</v>
      </c>
      <c r="H124" s="275" t="s">
        <v>2881</v>
      </c>
      <c r="I124" s="276">
        <v>302126663</v>
      </c>
      <c r="J124" s="275" t="s">
        <v>2882</v>
      </c>
      <c r="K124" s="277">
        <v>46178</v>
      </c>
      <c r="L124" s="275" t="s">
        <v>584</v>
      </c>
      <c r="M124" s="275"/>
      <c r="N124" s="275" t="s">
        <v>279</v>
      </c>
      <c r="O124" s="275"/>
      <c r="P124" s="277"/>
      <c r="Q124" s="273"/>
      <c r="R124" s="273">
        <v>2</v>
      </c>
    </row>
    <row r="125" spans="1:18" ht="32.1" customHeight="1" x14ac:dyDescent="0.25">
      <c r="A125" s="273">
        <f t="shared" si="1"/>
        <v>123</v>
      </c>
      <c r="B125" s="274" t="s">
        <v>372</v>
      </c>
      <c r="C125" s="274">
        <v>30</v>
      </c>
      <c r="D125" s="274" t="s">
        <v>242</v>
      </c>
      <c r="E125" s="274">
        <v>3003</v>
      </c>
      <c r="F125" s="274" t="s">
        <v>2695</v>
      </c>
      <c r="G125" s="274">
        <v>3</v>
      </c>
      <c r="H125" s="275" t="s">
        <v>2883</v>
      </c>
      <c r="I125" s="276">
        <v>62004097020022</v>
      </c>
      <c r="J125" s="275"/>
      <c r="K125" s="277">
        <v>46178</v>
      </c>
      <c r="L125" s="275" t="s">
        <v>411</v>
      </c>
      <c r="M125" s="275"/>
      <c r="N125" s="275" t="s">
        <v>279</v>
      </c>
      <c r="O125" s="275"/>
      <c r="P125" s="277"/>
      <c r="Q125" s="273"/>
      <c r="R125" s="273">
        <v>2</v>
      </c>
    </row>
    <row r="126" spans="1:18" ht="32.1" customHeight="1" x14ac:dyDescent="0.25">
      <c r="A126" s="273">
        <f t="shared" si="1"/>
        <v>124</v>
      </c>
      <c r="B126" s="274" t="s">
        <v>372</v>
      </c>
      <c r="C126" s="274">
        <v>30</v>
      </c>
      <c r="D126" s="274" t="s">
        <v>242</v>
      </c>
      <c r="E126" s="274">
        <v>3003</v>
      </c>
      <c r="F126" s="274" t="s">
        <v>2695</v>
      </c>
      <c r="G126" s="274">
        <v>3</v>
      </c>
      <c r="H126" s="275" t="s">
        <v>2884</v>
      </c>
      <c r="I126" s="276">
        <v>61803067050031</v>
      </c>
      <c r="J126" s="275"/>
      <c r="K126" s="277">
        <v>46178</v>
      </c>
      <c r="L126" s="275" t="s">
        <v>2885</v>
      </c>
      <c r="M126" s="275"/>
      <c r="N126" s="275" t="s">
        <v>279</v>
      </c>
      <c r="O126" s="275"/>
      <c r="P126" s="277"/>
      <c r="Q126" s="273"/>
      <c r="R126" s="273">
        <v>2</v>
      </c>
    </row>
    <row r="127" spans="1:18" ht="32.1" customHeight="1" x14ac:dyDescent="0.25">
      <c r="A127" s="273">
        <f t="shared" si="1"/>
        <v>125</v>
      </c>
      <c r="B127" s="274" t="s">
        <v>372</v>
      </c>
      <c r="C127" s="274">
        <v>30</v>
      </c>
      <c r="D127" s="274" t="s">
        <v>242</v>
      </c>
      <c r="E127" s="274">
        <v>3003</v>
      </c>
      <c r="F127" s="274" t="s">
        <v>2695</v>
      </c>
      <c r="G127" s="274">
        <v>3</v>
      </c>
      <c r="H127" s="275" t="s">
        <v>2886</v>
      </c>
      <c r="I127" s="276">
        <v>62111047050089</v>
      </c>
      <c r="J127" s="275"/>
      <c r="K127" s="277">
        <v>46178</v>
      </c>
      <c r="L127" s="275" t="s">
        <v>2887</v>
      </c>
      <c r="M127" s="275"/>
      <c r="N127" s="275" t="s">
        <v>279</v>
      </c>
      <c r="O127" s="275"/>
      <c r="P127" s="277"/>
      <c r="Q127" s="273"/>
      <c r="R127" s="273">
        <v>2</v>
      </c>
    </row>
    <row r="128" spans="1:18" ht="32.1" customHeight="1" x14ac:dyDescent="0.25">
      <c r="A128" s="273">
        <f t="shared" si="1"/>
        <v>126</v>
      </c>
      <c r="B128" s="274" t="s">
        <v>372</v>
      </c>
      <c r="C128" s="274">
        <v>30</v>
      </c>
      <c r="D128" s="274" t="s">
        <v>242</v>
      </c>
      <c r="E128" s="274">
        <v>3003</v>
      </c>
      <c r="F128" s="274" t="s">
        <v>2695</v>
      </c>
      <c r="G128" s="274">
        <v>3</v>
      </c>
      <c r="H128" s="275" t="s">
        <v>2888</v>
      </c>
      <c r="I128" s="276">
        <v>31004907020024</v>
      </c>
      <c r="J128" s="275"/>
      <c r="K128" s="277">
        <v>46178</v>
      </c>
      <c r="L128" s="275" t="s">
        <v>2887</v>
      </c>
      <c r="M128" s="275"/>
      <c r="N128" s="275" t="s">
        <v>279</v>
      </c>
      <c r="O128" s="275"/>
      <c r="P128" s="277"/>
      <c r="Q128" s="273"/>
      <c r="R128" s="273">
        <v>2</v>
      </c>
    </row>
    <row r="129" spans="1:18" ht="32.1" customHeight="1" x14ac:dyDescent="0.25">
      <c r="A129" s="273">
        <f t="shared" si="1"/>
        <v>127</v>
      </c>
      <c r="B129" s="274" t="s">
        <v>373</v>
      </c>
      <c r="C129" s="274">
        <v>33</v>
      </c>
      <c r="D129" s="274" t="s">
        <v>413</v>
      </c>
      <c r="E129" s="274">
        <v>3314</v>
      </c>
      <c r="F129" s="274" t="s">
        <v>2695</v>
      </c>
      <c r="G129" s="274">
        <v>3</v>
      </c>
      <c r="H129" s="275" t="s">
        <v>2891</v>
      </c>
      <c r="I129" s="276">
        <v>313057902</v>
      </c>
      <c r="J129" s="275" t="s">
        <v>2892</v>
      </c>
      <c r="K129" s="277">
        <v>46181</v>
      </c>
      <c r="L129" s="275" t="s">
        <v>2368</v>
      </c>
      <c r="M129" s="275"/>
      <c r="N129" s="275" t="s">
        <v>279</v>
      </c>
      <c r="O129" s="275"/>
      <c r="P129" s="277"/>
      <c r="Q129" s="273"/>
      <c r="R129" s="273">
        <v>2</v>
      </c>
    </row>
    <row r="130" spans="1:18" ht="32.1" customHeight="1" x14ac:dyDescent="0.25">
      <c r="A130" s="273">
        <f t="shared" si="1"/>
        <v>128</v>
      </c>
      <c r="B130" s="274" t="s">
        <v>373</v>
      </c>
      <c r="C130" s="274">
        <v>33</v>
      </c>
      <c r="D130" s="274" t="s">
        <v>413</v>
      </c>
      <c r="E130" s="274">
        <v>3314</v>
      </c>
      <c r="F130" s="274" t="s">
        <v>2695</v>
      </c>
      <c r="G130" s="274">
        <v>3</v>
      </c>
      <c r="H130" s="275" t="s">
        <v>2893</v>
      </c>
      <c r="I130" s="276">
        <v>312302581</v>
      </c>
      <c r="J130" s="275" t="s">
        <v>2894</v>
      </c>
      <c r="K130" s="277">
        <v>46181</v>
      </c>
      <c r="L130" s="275" t="s">
        <v>2368</v>
      </c>
      <c r="M130" s="275"/>
      <c r="N130" s="275" t="s">
        <v>279</v>
      </c>
      <c r="O130" s="275"/>
      <c r="P130" s="277"/>
      <c r="Q130" s="273"/>
      <c r="R130" s="273">
        <v>2</v>
      </c>
    </row>
    <row r="131" spans="1:18" ht="32.1" customHeight="1" x14ac:dyDescent="0.25">
      <c r="A131" s="273">
        <f t="shared" si="1"/>
        <v>129</v>
      </c>
      <c r="B131" s="274" t="s">
        <v>373</v>
      </c>
      <c r="C131" s="274">
        <v>33</v>
      </c>
      <c r="D131" s="274" t="s">
        <v>413</v>
      </c>
      <c r="E131" s="274">
        <v>3314</v>
      </c>
      <c r="F131" s="274" t="s">
        <v>2695</v>
      </c>
      <c r="G131" s="274">
        <v>3</v>
      </c>
      <c r="H131" s="275" t="s">
        <v>2895</v>
      </c>
      <c r="I131" s="276">
        <v>32405793110104</v>
      </c>
      <c r="J131" s="275"/>
      <c r="K131" s="277">
        <v>46181</v>
      </c>
      <c r="L131" s="275" t="s">
        <v>2368</v>
      </c>
      <c r="M131" s="275"/>
      <c r="N131" s="275" t="s">
        <v>279</v>
      </c>
      <c r="O131" s="275"/>
      <c r="P131" s="277"/>
      <c r="Q131" s="273"/>
      <c r="R131" s="273">
        <v>1</v>
      </c>
    </row>
    <row r="132" spans="1:18" ht="32.1" customHeight="1" x14ac:dyDescent="0.25">
      <c r="A132" s="273">
        <f t="shared" si="1"/>
        <v>130</v>
      </c>
      <c r="B132" s="274" t="s">
        <v>370</v>
      </c>
      <c r="C132" s="274">
        <v>27</v>
      </c>
      <c r="D132" s="274" t="s">
        <v>127</v>
      </c>
      <c r="E132" s="274">
        <v>2706</v>
      </c>
      <c r="F132" s="274" t="s">
        <v>2695</v>
      </c>
      <c r="G132" s="274">
        <v>3</v>
      </c>
      <c r="H132" s="275" t="s">
        <v>2896</v>
      </c>
      <c r="I132" s="276">
        <v>32405976520070</v>
      </c>
      <c r="J132" s="275"/>
      <c r="K132" s="277">
        <v>46181</v>
      </c>
      <c r="L132" s="275" t="s">
        <v>2694</v>
      </c>
      <c r="M132" s="275"/>
      <c r="N132" s="275" t="s">
        <v>279</v>
      </c>
      <c r="O132" s="275"/>
      <c r="P132" s="277"/>
      <c r="Q132" s="273"/>
      <c r="R132" s="273">
        <v>2</v>
      </c>
    </row>
    <row r="133" spans="1:18" ht="32.1" customHeight="1" x14ac:dyDescent="0.25">
      <c r="A133" s="273">
        <f t="shared" ref="A133:A196" si="2">+A132+1</f>
        <v>131</v>
      </c>
      <c r="B133" s="274" t="s">
        <v>369</v>
      </c>
      <c r="C133" s="274">
        <v>22</v>
      </c>
      <c r="D133" s="274" t="s">
        <v>226</v>
      </c>
      <c r="E133" s="274">
        <v>2205</v>
      </c>
      <c r="F133" s="274" t="s">
        <v>2695</v>
      </c>
      <c r="G133" s="274">
        <v>3</v>
      </c>
      <c r="H133" s="275" t="s">
        <v>2897</v>
      </c>
      <c r="I133" s="276">
        <v>302709894</v>
      </c>
      <c r="J133" s="275" t="s">
        <v>2898</v>
      </c>
      <c r="K133" s="277">
        <v>46181</v>
      </c>
      <c r="L133" s="275" t="s">
        <v>2899</v>
      </c>
      <c r="M133" s="275"/>
      <c r="N133" s="275" t="s">
        <v>279</v>
      </c>
      <c r="O133" s="275"/>
      <c r="P133" s="277"/>
      <c r="Q133" s="273"/>
      <c r="R133" s="273">
        <v>2</v>
      </c>
    </row>
    <row r="134" spans="1:18" ht="32.1" customHeight="1" x14ac:dyDescent="0.25">
      <c r="A134" s="273">
        <f t="shared" si="2"/>
        <v>132</v>
      </c>
      <c r="B134" s="274" t="s">
        <v>369</v>
      </c>
      <c r="C134" s="274">
        <v>22</v>
      </c>
      <c r="D134" s="274" t="s">
        <v>226</v>
      </c>
      <c r="E134" s="274">
        <v>2205</v>
      </c>
      <c r="F134" s="274" t="s">
        <v>2695</v>
      </c>
      <c r="G134" s="274">
        <v>3</v>
      </c>
      <c r="H134" s="275" t="s">
        <v>2900</v>
      </c>
      <c r="I134" s="276">
        <v>51305056280052</v>
      </c>
      <c r="J134" s="275"/>
      <c r="K134" s="277">
        <v>46181</v>
      </c>
      <c r="L134" s="275" t="s">
        <v>2771</v>
      </c>
      <c r="M134" s="275"/>
      <c r="N134" s="275" t="s">
        <v>279</v>
      </c>
      <c r="O134" s="275"/>
      <c r="P134" s="277"/>
      <c r="Q134" s="273"/>
      <c r="R134" s="273">
        <v>0</v>
      </c>
    </row>
    <row r="135" spans="1:18" ht="32.1" customHeight="1" x14ac:dyDescent="0.25">
      <c r="A135" s="273">
        <f t="shared" si="2"/>
        <v>133</v>
      </c>
      <c r="B135" s="274" t="s">
        <v>367</v>
      </c>
      <c r="C135" s="274">
        <v>18</v>
      </c>
      <c r="D135" s="274" t="s">
        <v>400</v>
      </c>
      <c r="E135" s="274">
        <v>1801</v>
      </c>
      <c r="F135" s="274" t="s">
        <v>2695</v>
      </c>
      <c r="G135" s="274">
        <v>3</v>
      </c>
      <c r="H135" s="275" t="s">
        <v>2901</v>
      </c>
      <c r="I135" s="276">
        <v>311993524</v>
      </c>
      <c r="J135" s="275" t="s">
        <v>2902</v>
      </c>
      <c r="K135" s="277">
        <v>46181</v>
      </c>
      <c r="L135" s="275" t="s">
        <v>2903</v>
      </c>
      <c r="M135" s="275"/>
      <c r="N135" s="275" t="s">
        <v>279</v>
      </c>
      <c r="O135" s="275"/>
      <c r="P135" s="277"/>
      <c r="Q135" s="273"/>
      <c r="R135" s="273">
        <v>2</v>
      </c>
    </row>
    <row r="136" spans="1:18" ht="32.1" customHeight="1" x14ac:dyDescent="0.25">
      <c r="A136" s="273">
        <f t="shared" si="2"/>
        <v>134</v>
      </c>
      <c r="B136" s="274" t="s">
        <v>364</v>
      </c>
      <c r="C136" s="274">
        <v>35</v>
      </c>
      <c r="D136" s="274" t="s">
        <v>102</v>
      </c>
      <c r="E136" s="274">
        <v>3504</v>
      </c>
      <c r="F136" s="274" t="s">
        <v>2695</v>
      </c>
      <c r="G136" s="274">
        <v>3</v>
      </c>
      <c r="H136" s="275" t="s">
        <v>2904</v>
      </c>
      <c r="I136" s="276">
        <v>41109893490020</v>
      </c>
      <c r="J136" s="275"/>
      <c r="K136" s="277">
        <v>46181</v>
      </c>
      <c r="L136" s="275" t="s">
        <v>1446</v>
      </c>
      <c r="M136" s="275"/>
      <c r="N136" s="275" t="s">
        <v>279</v>
      </c>
      <c r="O136" s="275"/>
      <c r="P136" s="277"/>
      <c r="Q136" s="273"/>
      <c r="R136" s="273">
        <v>0</v>
      </c>
    </row>
    <row r="137" spans="1:18" ht="32.1" customHeight="1" x14ac:dyDescent="0.25">
      <c r="A137" s="273">
        <f t="shared" si="2"/>
        <v>135</v>
      </c>
      <c r="B137" s="274" t="s">
        <v>364</v>
      </c>
      <c r="C137" s="274">
        <v>35</v>
      </c>
      <c r="D137" s="274" t="s">
        <v>102</v>
      </c>
      <c r="E137" s="274">
        <v>3504</v>
      </c>
      <c r="F137" s="274" t="s">
        <v>2695</v>
      </c>
      <c r="G137" s="274">
        <v>3</v>
      </c>
      <c r="H137" s="275" t="s">
        <v>2905</v>
      </c>
      <c r="I137" s="276">
        <v>41703633480089</v>
      </c>
      <c r="J137" s="275"/>
      <c r="K137" s="277">
        <v>46181</v>
      </c>
      <c r="L137" s="275" t="s">
        <v>1446</v>
      </c>
      <c r="M137" s="275"/>
      <c r="N137" s="275" t="s">
        <v>279</v>
      </c>
      <c r="O137" s="275"/>
      <c r="P137" s="277"/>
      <c r="Q137" s="273"/>
      <c r="R137" s="273">
        <v>0</v>
      </c>
    </row>
    <row r="138" spans="1:18" ht="32.1" customHeight="1" x14ac:dyDescent="0.25">
      <c r="A138" s="273">
        <f t="shared" si="2"/>
        <v>136</v>
      </c>
      <c r="B138" s="274" t="s">
        <v>364</v>
      </c>
      <c r="C138" s="274">
        <v>35</v>
      </c>
      <c r="D138" s="274" t="s">
        <v>102</v>
      </c>
      <c r="E138" s="274">
        <v>3504</v>
      </c>
      <c r="F138" s="274" t="s">
        <v>2695</v>
      </c>
      <c r="G138" s="274">
        <v>3</v>
      </c>
      <c r="H138" s="275" t="s">
        <v>2906</v>
      </c>
      <c r="I138" s="276">
        <v>42108823450016</v>
      </c>
      <c r="J138" s="275"/>
      <c r="K138" s="277">
        <v>46181</v>
      </c>
      <c r="L138" s="275" t="s">
        <v>1446</v>
      </c>
      <c r="M138" s="275"/>
      <c r="N138" s="275" t="s">
        <v>279</v>
      </c>
      <c r="O138" s="275"/>
      <c r="P138" s="277"/>
      <c r="Q138" s="273"/>
      <c r="R138" s="273">
        <v>0</v>
      </c>
    </row>
    <row r="139" spans="1:18" ht="32.1" customHeight="1" x14ac:dyDescent="0.25">
      <c r="A139" s="273">
        <f t="shared" si="2"/>
        <v>137</v>
      </c>
      <c r="B139" s="274" t="s">
        <v>364</v>
      </c>
      <c r="C139" s="274">
        <v>35</v>
      </c>
      <c r="D139" s="274" t="s">
        <v>102</v>
      </c>
      <c r="E139" s="274">
        <v>3504</v>
      </c>
      <c r="F139" s="274" t="s">
        <v>2695</v>
      </c>
      <c r="G139" s="274">
        <v>3</v>
      </c>
      <c r="H139" s="275" t="s">
        <v>2907</v>
      </c>
      <c r="I139" s="276">
        <v>30506873480055</v>
      </c>
      <c r="J139" s="275"/>
      <c r="K139" s="277">
        <v>46181</v>
      </c>
      <c r="L139" s="275" t="s">
        <v>1446</v>
      </c>
      <c r="M139" s="275"/>
      <c r="N139" s="275" t="s">
        <v>279</v>
      </c>
      <c r="O139" s="275"/>
      <c r="P139" s="277"/>
      <c r="Q139" s="273"/>
      <c r="R139" s="273">
        <v>0</v>
      </c>
    </row>
    <row r="140" spans="1:18" ht="32.1" customHeight="1" x14ac:dyDescent="0.25">
      <c r="A140" s="273">
        <f t="shared" si="2"/>
        <v>138</v>
      </c>
      <c r="B140" s="274" t="s">
        <v>364</v>
      </c>
      <c r="C140" s="274">
        <v>35</v>
      </c>
      <c r="D140" s="274" t="s">
        <v>102</v>
      </c>
      <c r="E140" s="274">
        <v>3504</v>
      </c>
      <c r="F140" s="274" t="s">
        <v>2695</v>
      </c>
      <c r="G140" s="274">
        <v>3</v>
      </c>
      <c r="H140" s="275" t="s">
        <v>2908</v>
      </c>
      <c r="I140" s="276">
        <v>41005473370024</v>
      </c>
      <c r="J140" s="275"/>
      <c r="K140" s="277">
        <v>46181</v>
      </c>
      <c r="L140" s="275" t="s">
        <v>2379</v>
      </c>
      <c r="M140" s="275"/>
      <c r="N140" s="275" t="s">
        <v>279</v>
      </c>
      <c r="O140" s="275"/>
      <c r="P140" s="277"/>
      <c r="Q140" s="273"/>
      <c r="R140" s="273">
        <v>0</v>
      </c>
    </row>
    <row r="141" spans="1:18" ht="32.1" customHeight="1" x14ac:dyDescent="0.25">
      <c r="A141" s="273">
        <f t="shared" si="2"/>
        <v>139</v>
      </c>
      <c r="B141" s="274" t="s">
        <v>363</v>
      </c>
      <c r="C141" s="274">
        <v>10</v>
      </c>
      <c r="D141" s="274" t="s">
        <v>158</v>
      </c>
      <c r="E141" s="274">
        <v>1012</v>
      </c>
      <c r="F141" s="274" t="s">
        <v>2695</v>
      </c>
      <c r="G141" s="274">
        <v>3</v>
      </c>
      <c r="H141" s="275" t="s">
        <v>2909</v>
      </c>
      <c r="I141" s="276">
        <v>312052696</v>
      </c>
      <c r="J141" s="275" t="s">
        <v>2910</v>
      </c>
      <c r="K141" s="277">
        <v>46181</v>
      </c>
      <c r="L141" s="275" t="s">
        <v>659</v>
      </c>
      <c r="M141" s="275"/>
      <c r="N141" s="275" t="s">
        <v>279</v>
      </c>
      <c r="O141" s="275"/>
      <c r="P141" s="277"/>
      <c r="Q141" s="273"/>
      <c r="R141" s="273">
        <v>2</v>
      </c>
    </row>
    <row r="142" spans="1:18" ht="32.1" customHeight="1" x14ac:dyDescent="0.25">
      <c r="A142" s="273">
        <f t="shared" si="2"/>
        <v>140</v>
      </c>
      <c r="B142" s="274" t="s">
        <v>363</v>
      </c>
      <c r="C142" s="274">
        <v>10</v>
      </c>
      <c r="D142" s="274" t="s">
        <v>158</v>
      </c>
      <c r="E142" s="274">
        <v>1012</v>
      </c>
      <c r="F142" s="274" t="s">
        <v>2695</v>
      </c>
      <c r="G142" s="274">
        <v>3</v>
      </c>
      <c r="H142" s="275" t="s">
        <v>2911</v>
      </c>
      <c r="I142" s="276">
        <v>307955024</v>
      </c>
      <c r="J142" s="275" t="s">
        <v>2912</v>
      </c>
      <c r="K142" s="277">
        <v>46181</v>
      </c>
      <c r="L142" s="275" t="s">
        <v>659</v>
      </c>
      <c r="M142" s="275"/>
      <c r="N142" s="275" t="s">
        <v>279</v>
      </c>
      <c r="O142" s="275"/>
      <c r="P142" s="277"/>
      <c r="Q142" s="273"/>
      <c r="R142" s="273">
        <v>2</v>
      </c>
    </row>
    <row r="143" spans="1:18" ht="32.1" customHeight="1" x14ac:dyDescent="0.25">
      <c r="A143" s="273">
        <f t="shared" si="2"/>
        <v>141</v>
      </c>
      <c r="B143" s="274" t="s">
        <v>372</v>
      </c>
      <c r="C143" s="274">
        <v>30</v>
      </c>
      <c r="D143" s="274" t="s">
        <v>247</v>
      </c>
      <c r="E143" s="274">
        <v>3010</v>
      </c>
      <c r="F143" s="274" t="s">
        <v>2695</v>
      </c>
      <c r="G143" s="274">
        <v>3</v>
      </c>
      <c r="H143" s="275" t="s">
        <v>2913</v>
      </c>
      <c r="I143" s="276">
        <v>310601195</v>
      </c>
      <c r="J143" s="275"/>
      <c r="K143" s="277">
        <v>46181</v>
      </c>
      <c r="L143" s="275" t="s">
        <v>411</v>
      </c>
      <c r="M143" s="275"/>
      <c r="N143" s="275" t="s">
        <v>279</v>
      </c>
      <c r="O143" s="275"/>
      <c r="P143" s="277"/>
      <c r="Q143" s="273"/>
      <c r="R143" s="273">
        <v>2</v>
      </c>
    </row>
    <row r="144" spans="1:18" ht="32.1" customHeight="1" x14ac:dyDescent="0.25">
      <c r="A144" s="273">
        <f t="shared" si="2"/>
        <v>142</v>
      </c>
      <c r="B144" s="274" t="s">
        <v>372</v>
      </c>
      <c r="C144" s="274">
        <v>30</v>
      </c>
      <c r="D144" s="274" t="s">
        <v>247</v>
      </c>
      <c r="E144" s="274">
        <v>3010</v>
      </c>
      <c r="F144" s="274" t="s">
        <v>2695</v>
      </c>
      <c r="G144" s="274">
        <v>3</v>
      </c>
      <c r="H144" s="275" t="s">
        <v>2914</v>
      </c>
      <c r="I144" s="276">
        <v>311590614</v>
      </c>
      <c r="J144" s="275"/>
      <c r="K144" s="277">
        <v>46181</v>
      </c>
      <c r="L144" s="275" t="s">
        <v>411</v>
      </c>
      <c r="M144" s="275"/>
      <c r="N144" s="275" t="s">
        <v>279</v>
      </c>
      <c r="O144" s="275"/>
      <c r="P144" s="277"/>
      <c r="Q144" s="273"/>
      <c r="R144" s="273">
        <v>2</v>
      </c>
    </row>
    <row r="145" spans="1:18" ht="32.1" customHeight="1" x14ac:dyDescent="0.25">
      <c r="A145" s="273">
        <f t="shared" si="2"/>
        <v>143</v>
      </c>
      <c r="B145" s="274" t="s">
        <v>372</v>
      </c>
      <c r="C145" s="274">
        <v>30</v>
      </c>
      <c r="D145" s="274" t="s">
        <v>247</v>
      </c>
      <c r="E145" s="274">
        <v>3010</v>
      </c>
      <c r="F145" s="274" t="s">
        <v>2695</v>
      </c>
      <c r="G145" s="274">
        <v>3</v>
      </c>
      <c r="H145" s="275" t="s">
        <v>2915</v>
      </c>
      <c r="I145" s="276">
        <v>312369174</v>
      </c>
      <c r="J145" s="275"/>
      <c r="K145" s="277">
        <v>46181</v>
      </c>
      <c r="L145" s="275" t="s">
        <v>411</v>
      </c>
      <c r="M145" s="275"/>
      <c r="N145" s="275" t="s">
        <v>279</v>
      </c>
      <c r="O145" s="275"/>
      <c r="P145" s="277"/>
      <c r="Q145" s="273"/>
      <c r="R145" s="273">
        <v>2</v>
      </c>
    </row>
    <row r="146" spans="1:18" ht="32.1" customHeight="1" x14ac:dyDescent="0.25">
      <c r="A146" s="273">
        <f t="shared" si="2"/>
        <v>144</v>
      </c>
      <c r="B146" s="274" t="s">
        <v>372</v>
      </c>
      <c r="C146" s="274">
        <v>30</v>
      </c>
      <c r="D146" s="274" t="s">
        <v>247</v>
      </c>
      <c r="E146" s="274">
        <v>3010</v>
      </c>
      <c r="F146" s="274" t="s">
        <v>2695</v>
      </c>
      <c r="G146" s="274">
        <v>3</v>
      </c>
      <c r="H146" s="275" t="s">
        <v>2916</v>
      </c>
      <c r="I146" s="276">
        <v>312591145</v>
      </c>
      <c r="J146" s="275"/>
      <c r="K146" s="277">
        <v>46181</v>
      </c>
      <c r="L146" s="275" t="s">
        <v>411</v>
      </c>
      <c r="M146" s="275"/>
      <c r="N146" s="275" t="s">
        <v>279</v>
      </c>
      <c r="O146" s="275"/>
      <c r="P146" s="277"/>
      <c r="Q146" s="273"/>
      <c r="R146" s="273">
        <v>2</v>
      </c>
    </row>
    <row r="147" spans="1:18" ht="32.1" customHeight="1" x14ac:dyDescent="0.25">
      <c r="A147" s="273">
        <f t="shared" si="2"/>
        <v>145</v>
      </c>
      <c r="B147" s="274" t="s">
        <v>361</v>
      </c>
      <c r="C147" s="274">
        <v>6</v>
      </c>
      <c r="D147" s="274" t="s">
        <v>80</v>
      </c>
      <c r="E147" s="274">
        <v>601</v>
      </c>
      <c r="F147" s="274" t="s">
        <v>2695</v>
      </c>
      <c r="G147" s="274">
        <v>3</v>
      </c>
      <c r="H147" s="275" t="s">
        <v>2917</v>
      </c>
      <c r="I147" s="276">
        <v>201547396</v>
      </c>
      <c r="J147" s="275" t="s">
        <v>2918</v>
      </c>
      <c r="K147" s="277">
        <v>46175</v>
      </c>
      <c r="L147" s="275" t="s">
        <v>2919</v>
      </c>
      <c r="M147" s="275"/>
      <c r="N147" s="275" t="s">
        <v>279</v>
      </c>
      <c r="O147" s="275"/>
      <c r="P147" s="277"/>
      <c r="Q147" s="273"/>
      <c r="R147" s="273">
        <v>7</v>
      </c>
    </row>
    <row r="148" spans="1:18" ht="32.1" customHeight="1" x14ac:dyDescent="0.25">
      <c r="A148" s="273">
        <f t="shared" si="2"/>
        <v>146</v>
      </c>
      <c r="B148" s="274" t="s">
        <v>361</v>
      </c>
      <c r="C148" s="274">
        <v>6</v>
      </c>
      <c r="D148" s="274" t="s">
        <v>86</v>
      </c>
      <c r="E148" s="274">
        <v>614</v>
      </c>
      <c r="F148" s="274" t="s">
        <v>2695</v>
      </c>
      <c r="G148" s="274">
        <v>3</v>
      </c>
      <c r="H148" s="275" t="s">
        <v>2920</v>
      </c>
      <c r="I148" s="276">
        <v>312261982</v>
      </c>
      <c r="J148" s="275" t="s">
        <v>2921</v>
      </c>
      <c r="K148" s="277">
        <v>46177</v>
      </c>
      <c r="L148" s="275" t="s">
        <v>2922</v>
      </c>
      <c r="M148" s="275"/>
      <c r="N148" s="275" t="s">
        <v>279</v>
      </c>
      <c r="O148" s="275"/>
      <c r="P148" s="277"/>
      <c r="Q148" s="273"/>
      <c r="R148" s="273">
        <v>2</v>
      </c>
    </row>
    <row r="149" spans="1:18" ht="32.1" customHeight="1" x14ac:dyDescent="0.25">
      <c r="A149" s="273">
        <f t="shared" si="2"/>
        <v>147</v>
      </c>
      <c r="B149" s="274" t="s">
        <v>371</v>
      </c>
      <c r="C149" s="274">
        <v>26</v>
      </c>
      <c r="D149" s="274" t="s">
        <v>789</v>
      </c>
      <c r="E149" s="274">
        <v>2608</v>
      </c>
      <c r="F149" s="274" t="s">
        <v>2695</v>
      </c>
      <c r="G149" s="274">
        <v>3</v>
      </c>
      <c r="H149" s="275" t="s">
        <v>2923</v>
      </c>
      <c r="I149" s="276">
        <v>312614423</v>
      </c>
      <c r="J149" s="275" t="s">
        <v>2924</v>
      </c>
      <c r="K149" s="277">
        <v>46182</v>
      </c>
      <c r="L149" s="275" t="s">
        <v>2067</v>
      </c>
      <c r="M149" s="275"/>
      <c r="N149" s="275" t="s">
        <v>279</v>
      </c>
      <c r="O149" s="275"/>
      <c r="P149" s="277"/>
      <c r="Q149" s="273"/>
      <c r="R149" s="273">
        <v>2</v>
      </c>
    </row>
    <row r="150" spans="1:18" ht="32.1" customHeight="1" x14ac:dyDescent="0.25">
      <c r="A150" s="273">
        <f t="shared" si="2"/>
        <v>148</v>
      </c>
      <c r="B150" s="274" t="s">
        <v>371</v>
      </c>
      <c r="C150" s="274">
        <v>26</v>
      </c>
      <c r="D150" s="274" t="s">
        <v>789</v>
      </c>
      <c r="E150" s="274">
        <v>2608</v>
      </c>
      <c r="F150" s="274" t="s">
        <v>2695</v>
      </c>
      <c r="G150" s="274">
        <v>3</v>
      </c>
      <c r="H150" s="275" t="s">
        <v>2925</v>
      </c>
      <c r="I150" s="276">
        <v>305875474</v>
      </c>
      <c r="J150" s="275" t="s">
        <v>2926</v>
      </c>
      <c r="K150" s="277">
        <v>46182</v>
      </c>
      <c r="L150" s="275" t="s">
        <v>2927</v>
      </c>
      <c r="M150" s="275"/>
      <c r="N150" s="275" t="s">
        <v>279</v>
      </c>
      <c r="O150" s="275"/>
      <c r="P150" s="277"/>
      <c r="Q150" s="273"/>
      <c r="R150" s="273">
        <v>2</v>
      </c>
    </row>
    <row r="151" spans="1:18" ht="32.1" customHeight="1" x14ac:dyDescent="0.25">
      <c r="A151" s="273">
        <f t="shared" si="2"/>
        <v>149</v>
      </c>
      <c r="B151" s="274" t="s">
        <v>361</v>
      </c>
      <c r="C151" s="274">
        <v>6</v>
      </c>
      <c r="D151" s="274" t="s">
        <v>86</v>
      </c>
      <c r="E151" s="274">
        <v>614</v>
      </c>
      <c r="F151" s="274" t="s">
        <v>2695</v>
      </c>
      <c r="G151" s="274">
        <v>3</v>
      </c>
      <c r="H151" s="275" t="s">
        <v>2929</v>
      </c>
      <c r="I151" s="276">
        <v>310425478</v>
      </c>
      <c r="J151" s="275" t="s">
        <v>2930</v>
      </c>
      <c r="K151" s="277">
        <v>46182</v>
      </c>
      <c r="L151" s="275" t="s">
        <v>2931</v>
      </c>
      <c r="M151" s="275"/>
      <c r="N151" s="275" t="s">
        <v>279</v>
      </c>
      <c r="O151" s="275"/>
      <c r="P151" s="277"/>
      <c r="Q151" s="273"/>
      <c r="R151" s="273">
        <v>3</v>
      </c>
    </row>
    <row r="152" spans="1:18" ht="32.1" customHeight="1" x14ac:dyDescent="0.25">
      <c r="A152" s="273">
        <f t="shared" si="2"/>
        <v>150</v>
      </c>
      <c r="B152" s="274" t="s">
        <v>371</v>
      </c>
      <c r="C152" s="274">
        <v>26</v>
      </c>
      <c r="D152" s="274" t="s">
        <v>759</v>
      </c>
      <c r="E152" s="274">
        <v>2605</v>
      </c>
      <c r="F152" s="274" t="s">
        <v>2695</v>
      </c>
      <c r="G152" s="274">
        <v>3</v>
      </c>
      <c r="H152" s="275" t="s">
        <v>2932</v>
      </c>
      <c r="I152" s="276">
        <v>32211921861394</v>
      </c>
      <c r="J152" s="275"/>
      <c r="K152" s="277">
        <v>46182</v>
      </c>
      <c r="L152" s="275" t="s">
        <v>990</v>
      </c>
      <c r="M152" s="275"/>
      <c r="N152" s="275" t="s">
        <v>279</v>
      </c>
      <c r="O152" s="275"/>
      <c r="P152" s="277"/>
      <c r="Q152" s="273"/>
      <c r="R152" s="273">
        <v>2</v>
      </c>
    </row>
    <row r="153" spans="1:18" ht="32.1" customHeight="1" x14ac:dyDescent="0.25">
      <c r="A153" s="273">
        <f t="shared" si="2"/>
        <v>151</v>
      </c>
      <c r="B153" s="274" t="s">
        <v>371</v>
      </c>
      <c r="C153" s="274">
        <v>26</v>
      </c>
      <c r="D153" s="274" t="s">
        <v>759</v>
      </c>
      <c r="E153" s="274">
        <v>2605</v>
      </c>
      <c r="F153" s="274" t="s">
        <v>2695</v>
      </c>
      <c r="G153" s="274">
        <v>3</v>
      </c>
      <c r="H153" s="275" t="s">
        <v>2933</v>
      </c>
      <c r="I153" s="276">
        <v>41211825320014</v>
      </c>
      <c r="J153" s="275"/>
      <c r="K153" s="277">
        <v>46182</v>
      </c>
      <c r="L153" s="275" t="s">
        <v>990</v>
      </c>
      <c r="M153" s="275"/>
      <c r="N153" s="275" t="s">
        <v>279</v>
      </c>
      <c r="O153" s="275"/>
      <c r="P153" s="277"/>
      <c r="Q153" s="273"/>
      <c r="R153" s="273">
        <v>2</v>
      </c>
    </row>
    <row r="154" spans="1:18" ht="32.1" customHeight="1" x14ac:dyDescent="0.25">
      <c r="A154" s="273">
        <f t="shared" si="2"/>
        <v>152</v>
      </c>
      <c r="B154" s="274" t="s">
        <v>371</v>
      </c>
      <c r="C154" s="274">
        <v>26</v>
      </c>
      <c r="D154" s="274" t="s">
        <v>759</v>
      </c>
      <c r="E154" s="274">
        <v>2605</v>
      </c>
      <c r="F154" s="274" t="s">
        <v>2695</v>
      </c>
      <c r="G154" s="274">
        <v>3</v>
      </c>
      <c r="H154" s="275" t="s">
        <v>2934</v>
      </c>
      <c r="I154" s="276">
        <v>32906953460034</v>
      </c>
      <c r="J154" s="275"/>
      <c r="K154" s="277">
        <v>46182</v>
      </c>
      <c r="L154" s="275" t="s">
        <v>2935</v>
      </c>
      <c r="M154" s="275"/>
      <c r="N154" s="275" t="s">
        <v>279</v>
      </c>
      <c r="O154" s="275"/>
      <c r="P154" s="277"/>
      <c r="Q154" s="273"/>
      <c r="R154" s="273">
        <v>0</v>
      </c>
    </row>
    <row r="155" spans="1:18" ht="32.1" customHeight="1" x14ac:dyDescent="0.25">
      <c r="A155" s="273">
        <f t="shared" si="2"/>
        <v>153</v>
      </c>
      <c r="B155" s="274" t="s">
        <v>368</v>
      </c>
      <c r="C155" s="274">
        <v>24</v>
      </c>
      <c r="D155" s="274" t="s">
        <v>213</v>
      </c>
      <c r="E155" s="274">
        <v>2410</v>
      </c>
      <c r="F155" s="274" t="s">
        <v>2695</v>
      </c>
      <c r="G155" s="274">
        <v>3</v>
      </c>
      <c r="H155" s="275" t="s">
        <v>2936</v>
      </c>
      <c r="I155" s="276">
        <v>301105057</v>
      </c>
      <c r="J155" s="275" t="s">
        <v>2937</v>
      </c>
      <c r="K155" s="277">
        <v>46182</v>
      </c>
      <c r="L155" s="275" t="s">
        <v>2938</v>
      </c>
      <c r="M155" s="275"/>
      <c r="N155" s="275" t="s">
        <v>279</v>
      </c>
      <c r="O155" s="275"/>
      <c r="P155" s="277"/>
      <c r="Q155" s="273"/>
      <c r="R155" s="273">
        <v>4</v>
      </c>
    </row>
    <row r="156" spans="1:18" ht="32.1" customHeight="1" x14ac:dyDescent="0.25">
      <c r="A156" s="273">
        <f t="shared" si="2"/>
        <v>154</v>
      </c>
      <c r="B156" s="274" t="s">
        <v>371</v>
      </c>
      <c r="C156" s="274">
        <v>26</v>
      </c>
      <c r="D156" s="274" t="s">
        <v>748</v>
      </c>
      <c r="E156" s="274">
        <v>2610</v>
      </c>
      <c r="F156" s="274" t="s">
        <v>2695</v>
      </c>
      <c r="G156" s="274">
        <v>3</v>
      </c>
      <c r="H156" s="275" t="s">
        <v>2939</v>
      </c>
      <c r="I156" s="276">
        <v>41601800640057</v>
      </c>
      <c r="J156" s="275"/>
      <c r="K156" s="277">
        <v>46182</v>
      </c>
      <c r="L156" s="275" t="s">
        <v>2940</v>
      </c>
      <c r="M156" s="275"/>
      <c r="N156" s="275" t="s">
        <v>279</v>
      </c>
      <c r="O156" s="275"/>
      <c r="P156" s="277"/>
      <c r="Q156" s="273"/>
      <c r="R156" s="273">
        <v>1</v>
      </c>
    </row>
    <row r="157" spans="1:18" ht="32.1" customHeight="1" x14ac:dyDescent="0.25">
      <c r="A157" s="273">
        <f t="shared" si="2"/>
        <v>155</v>
      </c>
      <c r="B157" s="274" t="s">
        <v>371</v>
      </c>
      <c r="C157" s="274">
        <v>26</v>
      </c>
      <c r="D157" s="274" t="s">
        <v>748</v>
      </c>
      <c r="E157" s="274">
        <v>2610</v>
      </c>
      <c r="F157" s="274" t="s">
        <v>2695</v>
      </c>
      <c r="G157" s="274">
        <v>3</v>
      </c>
      <c r="H157" s="275" t="s">
        <v>2941</v>
      </c>
      <c r="I157" s="276">
        <v>42206772170044</v>
      </c>
      <c r="J157" s="275"/>
      <c r="K157" s="277">
        <v>46182</v>
      </c>
      <c r="L157" s="275" t="s">
        <v>2942</v>
      </c>
      <c r="M157" s="275"/>
      <c r="N157" s="275" t="s">
        <v>279</v>
      </c>
      <c r="O157" s="275"/>
      <c r="P157" s="277"/>
      <c r="Q157" s="273"/>
      <c r="R157" s="273">
        <v>1</v>
      </c>
    </row>
    <row r="158" spans="1:18" ht="32.1" customHeight="1" x14ac:dyDescent="0.25">
      <c r="A158" s="273">
        <f t="shared" si="2"/>
        <v>156</v>
      </c>
      <c r="B158" s="274" t="s">
        <v>364</v>
      </c>
      <c r="C158" s="274">
        <v>35</v>
      </c>
      <c r="D158" s="274" t="s">
        <v>101</v>
      </c>
      <c r="E158" s="274">
        <v>3501</v>
      </c>
      <c r="F158" s="274" t="s">
        <v>2695</v>
      </c>
      <c r="G158" s="274">
        <v>3</v>
      </c>
      <c r="H158" s="275" t="s">
        <v>2943</v>
      </c>
      <c r="I158" s="276">
        <v>30307853350029</v>
      </c>
      <c r="J158" s="275" t="s">
        <v>2944</v>
      </c>
      <c r="K158" s="277">
        <v>46182</v>
      </c>
      <c r="L158" s="275" t="s">
        <v>1446</v>
      </c>
      <c r="M158" s="275"/>
      <c r="N158" s="275" t="s">
        <v>279</v>
      </c>
      <c r="O158" s="275"/>
      <c r="P158" s="277"/>
      <c r="Q158" s="273"/>
      <c r="R158" s="273">
        <v>1</v>
      </c>
    </row>
    <row r="159" spans="1:18" ht="32.1" customHeight="1" x14ac:dyDescent="0.25">
      <c r="A159" s="273">
        <f t="shared" si="2"/>
        <v>157</v>
      </c>
      <c r="B159" s="274" t="s">
        <v>364</v>
      </c>
      <c r="C159" s="274">
        <v>35</v>
      </c>
      <c r="D159" s="274" t="s">
        <v>101</v>
      </c>
      <c r="E159" s="274">
        <v>3501</v>
      </c>
      <c r="F159" s="274" t="s">
        <v>2695</v>
      </c>
      <c r="G159" s="274">
        <v>3</v>
      </c>
      <c r="H159" s="275" t="s">
        <v>2945</v>
      </c>
      <c r="I159" s="276">
        <v>312879014</v>
      </c>
      <c r="J159" s="275" t="s">
        <v>2946</v>
      </c>
      <c r="K159" s="277">
        <v>46182</v>
      </c>
      <c r="L159" s="275" t="s">
        <v>1446</v>
      </c>
      <c r="M159" s="275"/>
      <c r="N159" s="275" t="s">
        <v>279</v>
      </c>
      <c r="O159" s="275"/>
      <c r="P159" s="277"/>
      <c r="Q159" s="273"/>
      <c r="R159" s="273">
        <v>2</v>
      </c>
    </row>
    <row r="160" spans="1:18" ht="32.1" customHeight="1" x14ac:dyDescent="0.25">
      <c r="A160" s="273">
        <f t="shared" si="2"/>
        <v>158</v>
      </c>
      <c r="B160" s="274" t="s">
        <v>366</v>
      </c>
      <c r="C160" s="274">
        <v>14</v>
      </c>
      <c r="D160" s="274" t="s">
        <v>592</v>
      </c>
      <c r="E160" s="274">
        <v>1417</v>
      </c>
      <c r="F160" s="274" t="s">
        <v>2695</v>
      </c>
      <c r="G160" s="274">
        <v>3</v>
      </c>
      <c r="H160" s="275" t="s">
        <v>2947</v>
      </c>
      <c r="I160" s="276">
        <v>312979562</v>
      </c>
      <c r="J160" s="275" t="s">
        <v>2947</v>
      </c>
      <c r="K160" s="277">
        <v>46182</v>
      </c>
      <c r="L160" s="275" t="s">
        <v>2948</v>
      </c>
      <c r="M160" s="275"/>
      <c r="N160" s="275" t="s">
        <v>279</v>
      </c>
      <c r="O160" s="275"/>
      <c r="P160" s="277"/>
      <c r="Q160" s="273"/>
      <c r="R160" s="273">
        <v>2</v>
      </c>
    </row>
    <row r="161" spans="1:18" ht="32.1" customHeight="1" x14ac:dyDescent="0.25">
      <c r="A161" s="273">
        <f t="shared" si="2"/>
        <v>159</v>
      </c>
      <c r="B161" s="274" t="s">
        <v>364</v>
      </c>
      <c r="C161" s="274">
        <v>35</v>
      </c>
      <c r="D161" s="274" t="s">
        <v>101</v>
      </c>
      <c r="E161" s="274">
        <v>3501</v>
      </c>
      <c r="F161" s="274" t="s">
        <v>2695</v>
      </c>
      <c r="G161" s="274">
        <v>3</v>
      </c>
      <c r="H161" s="275" t="s">
        <v>2949</v>
      </c>
      <c r="I161" s="276">
        <v>32505853450046</v>
      </c>
      <c r="J161" s="275"/>
      <c r="K161" s="277">
        <v>46182</v>
      </c>
      <c r="L161" s="275" t="s">
        <v>1446</v>
      </c>
      <c r="M161" s="275"/>
      <c r="N161" s="275" t="s">
        <v>279</v>
      </c>
      <c r="O161" s="275"/>
      <c r="P161" s="277"/>
      <c r="Q161" s="273"/>
      <c r="R161" s="273">
        <v>0</v>
      </c>
    </row>
    <row r="162" spans="1:18" ht="32.1" customHeight="1" x14ac:dyDescent="0.25">
      <c r="A162" s="273">
        <f t="shared" si="2"/>
        <v>160</v>
      </c>
      <c r="B162" s="274" t="s">
        <v>366</v>
      </c>
      <c r="C162" s="274">
        <v>14</v>
      </c>
      <c r="D162" s="274" t="s">
        <v>592</v>
      </c>
      <c r="E162" s="274">
        <v>1417</v>
      </c>
      <c r="F162" s="274" t="s">
        <v>2695</v>
      </c>
      <c r="G162" s="274">
        <v>3</v>
      </c>
      <c r="H162" s="275" t="s">
        <v>2950</v>
      </c>
      <c r="I162" s="276">
        <v>62612035920013</v>
      </c>
      <c r="J162" s="275"/>
      <c r="K162" s="277">
        <v>46182</v>
      </c>
      <c r="L162" s="275" t="s">
        <v>2951</v>
      </c>
      <c r="M162" s="275"/>
      <c r="N162" s="275" t="s">
        <v>279</v>
      </c>
      <c r="O162" s="275"/>
      <c r="P162" s="277"/>
      <c r="Q162" s="273"/>
      <c r="R162" s="273">
        <v>0</v>
      </c>
    </row>
    <row r="163" spans="1:18" ht="32.1" customHeight="1" x14ac:dyDescent="0.25">
      <c r="A163" s="273">
        <f t="shared" si="2"/>
        <v>161</v>
      </c>
      <c r="B163" s="274" t="s">
        <v>364</v>
      </c>
      <c r="C163" s="274">
        <v>35</v>
      </c>
      <c r="D163" s="274" t="s">
        <v>101</v>
      </c>
      <c r="E163" s="274">
        <v>3501</v>
      </c>
      <c r="F163" s="274" t="s">
        <v>2695</v>
      </c>
      <c r="G163" s="274">
        <v>3</v>
      </c>
      <c r="H163" s="275" t="s">
        <v>2952</v>
      </c>
      <c r="I163" s="276">
        <v>42711823500014</v>
      </c>
      <c r="J163" s="275"/>
      <c r="K163" s="277">
        <v>46182</v>
      </c>
      <c r="L163" s="275" t="s">
        <v>1446</v>
      </c>
      <c r="M163" s="275"/>
      <c r="N163" s="275" t="s">
        <v>279</v>
      </c>
      <c r="O163" s="275"/>
      <c r="P163" s="277"/>
      <c r="Q163" s="273"/>
      <c r="R163" s="273">
        <v>0</v>
      </c>
    </row>
    <row r="164" spans="1:18" ht="32.1" customHeight="1" x14ac:dyDescent="0.25">
      <c r="A164" s="273">
        <f t="shared" si="2"/>
        <v>162</v>
      </c>
      <c r="B164" s="274" t="s">
        <v>364</v>
      </c>
      <c r="C164" s="274">
        <v>35</v>
      </c>
      <c r="D164" s="274" t="s">
        <v>101</v>
      </c>
      <c r="E164" s="274">
        <v>3501</v>
      </c>
      <c r="F164" s="274" t="s">
        <v>2695</v>
      </c>
      <c r="G164" s="274">
        <v>3</v>
      </c>
      <c r="H164" s="275" t="s">
        <v>2953</v>
      </c>
      <c r="I164" s="276">
        <v>41008833450026</v>
      </c>
      <c r="J164" s="275"/>
      <c r="K164" s="277">
        <v>46182</v>
      </c>
      <c r="L164" s="275" t="s">
        <v>1446</v>
      </c>
      <c r="M164" s="275"/>
      <c r="N164" s="275" t="s">
        <v>279</v>
      </c>
      <c r="O164" s="275"/>
      <c r="P164" s="277"/>
      <c r="Q164" s="273"/>
      <c r="R164" s="273">
        <v>0</v>
      </c>
    </row>
    <row r="165" spans="1:18" ht="32.1" customHeight="1" x14ac:dyDescent="0.25">
      <c r="A165" s="273">
        <f t="shared" si="2"/>
        <v>163</v>
      </c>
      <c r="B165" s="274" t="s">
        <v>366</v>
      </c>
      <c r="C165" s="274">
        <v>14</v>
      </c>
      <c r="D165" s="274" t="s">
        <v>592</v>
      </c>
      <c r="E165" s="274">
        <v>1417</v>
      </c>
      <c r="F165" s="274" t="s">
        <v>2695</v>
      </c>
      <c r="G165" s="274">
        <v>3</v>
      </c>
      <c r="H165" s="275" t="s">
        <v>2954</v>
      </c>
      <c r="I165" s="276">
        <v>61402005950028</v>
      </c>
      <c r="J165" s="275"/>
      <c r="K165" s="277">
        <v>46182</v>
      </c>
      <c r="L165" s="275" t="s">
        <v>2955</v>
      </c>
      <c r="M165" s="275"/>
      <c r="N165" s="275" t="s">
        <v>279</v>
      </c>
      <c r="O165" s="275"/>
      <c r="P165" s="277"/>
      <c r="Q165" s="273"/>
      <c r="R165" s="273">
        <v>0</v>
      </c>
    </row>
    <row r="166" spans="1:18" ht="32.1" customHeight="1" x14ac:dyDescent="0.25">
      <c r="A166" s="273">
        <f t="shared" si="2"/>
        <v>164</v>
      </c>
      <c r="B166" s="274" t="s">
        <v>369</v>
      </c>
      <c r="C166" s="274">
        <v>22</v>
      </c>
      <c r="D166" s="274" t="s">
        <v>227</v>
      </c>
      <c r="E166" s="274">
        <v>2207</v>
      </c>
      <c r="F166" s="274" t="s">
        <v>2695</v>
      </c>
      <c r="G166" s="274">
        <v>3</v>
      </c>
      <c r="H166" s="275" t="s">
        <v>2956</v>
      </c>
      <c r="I166" s="276">
        <v>30105931950080</v>
      </c>
      <c r="J166" s="275"/>
      <c r="K166" s="277">
        <v>46182</v>
      </c>
      <c r="L166" s="275" t="s">
        <v>2957</v>
      </c>
      <c r="M166" s="275"/>
      <c r="N166" s="275" t="s">
        <v>279</v>
      </c>
      <c r="O166" s="275"/>
      <c r="P166" s="277"/>
      <c r="Q166" s="273"/>
      <c r="R166" s="273">
        <v>2</v>
      </c>
    </row>
    <row r="167" spans="1:18" ht="32.1" customHeight="1" x14ac:dyDescent="0.25">
      <c r="A167" s="273">
        <f t="shared" si="2"/>
        <v>165</v>
      </c>
      <c r="B167" s="274" t="s">
        <v>369</v>
      </c>
      <c r="C167" s="274">
        <v>22</v>
      </c>
      <c r="D167" s="274" t="s">
        <v>227</v>
      </c>
      <c r="E167" s="274">
        <v>2207</v>
      </c>
      <c r="F167" s="274" t="s">
        <v>2695</v>
      </c>
      <c r="G167" s="274">
        <v>3</v>
      </c>
      <c r="H167" s="275" t="s">
        <v>2958</v>
      </c>
      <c r="I167" s="276">
        <v>40704801800013</v>
      </c>
      <c r="J167" s="275"/>
      <c r="K167" s="277">
        <v>46182</v>
      </c>
      <c r="L167" s="275" t="s">
        <v>2959</v>
      </c>
      <c r="M167" s="275"/>
      <c r="N167" s="275" t="s">
        <v>279</v>
      </c>
      <c r="O167" s="275"/>
      <c r="P167" s="277"/>
      <c r="Q167" s="273"/>
      <c r="R167" s="273">
        <v>1</v>
      </c>
    </row>
    <row r="168" spans="1:18" ht="32.1" customHeight="1" x14ac:dyDescent="0.25">
      <c r="A168" s="273">
        <f t="shared" si="2"/>
        <v>166</v>
      </c>
      <c r="B168" s="274" t="s">
        <v>370</v>
      </c>
      <c r="C168" s="274">
        <v>27</v>
      </c>
      <c r="D168" s="274" t="s">
        <v>121</v>
      </c>
      <c r="E168" s="274">
        <v>2716</v>
      </c>
      <c r="F168" s="274" t="s">
        <v>2695</v>
      </c>
      <c r="G168" s="274">
        <v>3</v>
      </c>
      <c r="H168" s="275" t="s">
        <v>2960</v>
      </c>
      <c r="I168" s="276">
        <v>32804862180024</v>
      </c>
      <c r="J168" s="275"/>
      <c r="K168" s="277">
        <v>46182</v>
      </c>
      <c r="L168" s="275" t="s">
        <v>2422</v>
      </c>
      <c r="M168" s="275"/>
      <c r="N168" s="275" t="s">
        <v>279</v>
      </c>
      <c r="O168" s="275"/>
      <c r="P168" s="277"/>
      <c r="Q168" s="273"/>
      <c r="R168" s="273">
        <v>2</v>
      </c>
    </row>
    <row r="169" spans="1:18" ht="32.1" customHeight="1" x14ac:dyDescent="0.25">
      <c r="A169" s="273">
        <f t="shared" si="2"/>
        <v>167</v>
      </c>
      <c r="B169" s="274" t="s">
        <v>371</v>
      </c>
      <c r="C169" s="274">
        <v>26</v>
      </c>
      <c r="D169" s="274" t="s">
        <v>778</v>
      </c>
      <c r="E169" s="274">
        <v>2609</v>
      </c>
      <c r="F169" s="274" t="s">
        <v>2695</v>
      </c>
      <c r="G169" s="274">
        <v>3</v>
      </c>
      <c r="H169" s="275" t="s">
        <v>2961</v>
      </c>
      <c r="I169" s="276">
        <v>311362184</v>
      </c>
      <c r="J169" s="275" t="s">
        <v>2962</v>
      </c>
      <c r="K169" s="277">
        <v>46182</v>
      </c>
      <c r="L169" s="275" t="s">
        <v>2942</v>
      </c>
      <c r="M169" s="275"/>
      <c r="N169" s="275" t="s">
        <v>279</v>
      </c>
      <c r="O169" s="275"/>
      <c r="P169" s="277"/>
      <c r="Q169" s="273"/>
      <c r="R169" s="273">
        <v>1</v>
      </c>
    </row>
    <row r="170" spans="1:18" ht="32.1" customHeight="1" x14ac:dyDescent="0.25">
      <c r="A170" s="273">
        <f t="shared" si="2"/>
        <v>168</v>
      </c>
      <c r="B170" s="274" t="s">
        <v>371</v>
      </c>
      <c r="C170" s="274">
        <v>26</v>
      </c>
      <c r="D170" s="274" t="s">
        <v>778</v>
      </c>
      <c r="E170" s="274">
        <v>2609</v>
      </c>
      <c r="F170" s="274" t="s">
        <v>2695</v>
      </c>
      <c r="G170" s="274">
        <v>3</v>
      </c>
      <c r="H170" s="275" t="s">
        <v>2963</v>
      </c>
      <c r="I170" s="276">
        <v>311046008</v>
      </c>
      <c r="J170" s="275" t="s">
        <v>2963</v>
      </c>
      <c r="K170" s="277">
        <v>46182</v>
      </c>
      <c r="L170" s="275" t="s">
        <v>2942</v>
      </c>
      <c r="M170" s="275"/>
      <c r="N170" s="275" t="s">
        <v>279</v>
      </c>
      <c r="O170" s="275"/>
      <c r="P170" s="277"/>
      <c r="Q170" s="273"/>
      <c r="R170" s="273">
        <v>1</v>
      </c>
    </row>
    <row r="171" spans="1:18" ht="32.1" customHeight="1" x14ac:dyDescent="0.25">
      <c r="A171" s="273">
        <f t="shared" si="2"/>
        <v>169</v>
      </c>
      <c r="B171" s="274" t="s">
        <v>371</v>
      </c>
      <c r="C171" s="274">
        <v>26</v>
      </c>
      <c r="D171" s="274" t="s">
        <v>778</v>
      </c>
      <c r="E171" s="274">
        <v>2609</v>
      </c>
      <c r="F171" s="274" t="s">
        <v>2695</v>
      </c>
      <c r="G171" s="274">
        <v>3</v>
      </c>
      <c r="H171" s="275" t="s">
        <v>2964</v>
      </c>
      <c r="I171" s="276">
        <v>303377668</v>
      </c>
      <c r="J171" s="275" t="s">
        <v>2964</v>
      </c>
      <c r="K171" s="277">
        <v>46182</v>
      </c>
      <c r="L171" s="275" t="s">
        <v>2942</v>
      </c>
      <c r="M171" s="275"/>
      <c r="N171" s="275" t="s">
        <v>279</v>
      </c>
      <c r="O171" s="275"/>
      <c r="P171" s="277"/>
      <c r="Q171" s="273"/>
      <c r="R171" s="273">
        <v>1</v>
      </c>
    </row>
    <row r="172" spans="1:18" ht="32.1" customHeight="1" x14ac:dyDescent="0.25">
      <c r="A172" s="273">
        <f t="shared" si="2"/>
        <v>170</v>
      </c>
      <c r="B172" s="274" t="s">
        <v>362</v>
      </c>
      <c r="C172" s="274">
        <v>8</v>
      </c>
      <c r="D172" s="274" t="s">
        <v>650</v>
      </c>
      <c r="E172" s="274">
        <v>812</v>
      </c>
      <c r="F172" s="274" t="s">
        <v>2695</v>
      </c>
      <c r="G172" s="274">
        <v>3</v>
      </c>
      <c r="H172" s="275" t="s">
        <v>2965</v>
      </c>
      <c r="I172" s="276">
        <v>313025482</v>
      </c>
      <c r="J172" s="275" t="s">
        <v>2966</v>
      </c>
      <c r="K172" s="277">
        <v>46182</v>
      </c>
      <c r="L172" s="275" t="s">
        <v>2967</v>
      </c>
      <c r="M172" s="275"/>
      <c r="N172" s="275" t="s">
        <v>279</v>
      </c>
      <c r="O172" s="275"/>
      <c r="P172" s="277"/>
      <c r="Q172" s="273"/>
      <c r="R172" s="273">
        <v>2</v>
      </c>
    </row>
    <row r="173" spans="1:18" ht="32.1" customHeight="1" x14ac:dyDescent="0.25">
      <c r="A173" s="273">
        <f t="shared" si="2"/>
        <v>171</v>
      </c>
      <c r="B173" s="274" t="s">
        <v>372</v>
      </c>
      <c r="C173" s="274">
        <v>30</v>
      </c>
      <c r="D173" s="274" t="s">
        <v>240</v>
      </c>
      <c r="E173" s="274">
        <v>3005</v>
      </c>
      <c r="F173" s="274" t="s">
        <v>2695</v>
      </c>
      <c r="G173" s="274">
        <v>3</v>
      </c>
      <c r="H173" s="275" t="s">
        <v>2968</v>
      </c>
      <c r="I173" s="276">
        <v>51311077080108</v>
      </c>
      <c r="J173" s="275"/>
      <c r="K173" s="277">
        <v>46182</v>
      </c>
      <c r="L173" s="275" t="s">
        <v>411</v>
      </c>
      <c r="M173" s="275"/>
      <c r="N173" s="275" t="s">
        <v>279</v>
      </c>
      <c r="O173" s="275"/>
      <c r="P173" s="277"/>
      <c r="Q173" s="273"/>
      <c r="R173" s="273">
        <v>2</v>
      </c>
    </row>
    <row r="174" spans="1:18" ht="32.1" customHeight="1" x14ac:dyDescent="0.25">
      <c r="A174" s="273">
        <f t="shared" si="2"/>
        <v>172</v>
      </c>
      <c r="B174" s="274" t="s">
        <v>372</v>
      </c>
      <c r="C174" s="274">
        <v>30</v>
      </c>
      <c r="D174" s="274" t="s">
        <v>240</v>
      </c>
      <c r="E174" s="274">
        <v>3005</v>
      </c>
      <c r="F174" s="274" t="s">
        <v>2695</v>
      </c>
      <c r="G174" s="274">
        <v>3</v>
      </c>
      <c r="H174" s="275" t="s">
        <v>2969</v>
      </c>
      <c r="I174" s="276">
        <v>311975102</v>
      </c>
      <c r="J174" s="275"/>
      <c r="K174" s="277">
        <v>46182</v>
      </c>
      <c r="L174" s="275" t="s">
        <v>411</v>
      </c>
      <c r="M174" s="275"/>
      <c r="N174" s="275" t="s">
        <v>279</v>
      </c>
      <c r="O174" s="275"/>
      <c r="P174" s="277"/>
      <c r="Q174" s="273"/>
      <c r="R174" s="273">
        <v>2</v>
      </c>
    </row>
    <row r="175" spans="1:18" ht="32.1" customHeight="1" x14ac:dyDescent="0.25">
      <c r="A175" s="273">
        <f t="shared" si="2"/>
        <v>173</v>
      </c>
      <c r="B175" s="274" t="s">
        <v>372</v>
      </c>
      <c r="C175" s="274">
        <v>30</v>
      </c>
      <c r="D175" s="274" t="s">
        <v>240</v>
      </c>
      <c r="E175" s="274">
        <v>3005</v>
      </c>
      <c r="F175" s="274" t="s">
        <v>2695</v>
      </c>
      <c r="G175" s="274">
        <v>3</v>
      </c>
      <c r="H175" s="275" t="s">
        <v>2970</v>
      </c>
      <c r="I175" s="276">
        <v>310385054</v>
      </c>
      <c r="J175" s="275"/>
      <c r="K175" s="277">
        <v>46182</v>
      </c>
      <c r="L175" s="275" t="s">
        <v>411</v>
      </c>
      <c r="M175" s="275"/>
      <c r="N175" s="275" t="s">
        <v>279</v>
      </c>
      <c r="O175" s="275"/>
      <c r="P175" s="277"/>
      <c r="Q175" s="273"/>
      <c r="R175" s="273">
        <v>2</v>
      </c>
    </row>
    <row r="176" spans="1:18" ht="32.1" customHeight="1" x14ac:dyDescent="0.25">
      <c r="A176" s="273">
        <f t="shared" si="2"/>
        <v>174</v>
      </c>
      <c r="B176" s="274" t="s">
        <v>372</v>
      </c>
      <c r="C176" s="274">
        <v>30</v>
      </c>
      <c r="D176" s="274" t="s">
        <v>240</v>
      </c>
      <c r="E176" s="274">
        <v>3005</v>
      </c>
      <c r="F176" s="274" t="s">
        <v>2695</v>
      </c>
      <c r="G176" s="274">
        <v>3</v>
      </c>
      <c r="H176" s="275" t="s">
        <v>2971</v>
      </c>
      <c r="I176" s="276">
        <v>311828766</v>
      </c>
      <c r="J176" s="275"/>
      <c r="K176" s="277">
        <v>46182</v>
      </c>
      <c r="L176" s="275" t="s">
        <v>411</v>
      </c>
      <c r="M176" s="275"/>
      <c r="N176" s="275" t="s">
        <v>279</v>
      </c>
      <c r="O176" s="275"/>
      <c r="P176" s="277"/>
      <c r="Q176" s="273"/>
      <c r="R176" s="273">
        <v>2</v>
      </c>
    </row>
    <row r="177" spans="1:18" ht="32.1" customHeight="1" x14ac:dyDescent="0.25">
      <c r="A177" s="273">
        <f t="shared" si="2"/>
        <v>175</v>
      </c>
      <c r="B177" s="274" t="s">
        <v>372</v>
      </c>
      <c r="C177" s="274">
        <v>30</v>
      </c>
      <c r="D177" s="274" t="s">
        <v>249</v>
      </c>
      <c r="E177" s="274">
        <v>3013</v>
      </c>
      <c r="F177" s="274" t="s">
        <v>2695</v>
      </c>
      <c r="G177" s="274">
        <v>3</v>
      </c>
      <c r="H177" s="275" t="s">
        <v>2972</v>
      </c>
      <c r="I177" s="276">
        <v>311196502</v>
      </c>
      <c r="J177" s="275"/>
      <c r="K177" s="277">
        <v>46183</v>
      </c>
      <c r="L177" s="275" t="s">
        <v>411</v>
      </c>
      <c r="M177" s="275"/>
      <c r="N177" s="275" t="s">
        <v>279</v>
      </c>
      <c r="O177" s="275"/>
      <c r="P177" s="277"/>
      <c r="Q177" s="273"/>
      <c r="R177" s="273">
        <v>2</v>
      </c>
    </row>
    <row r="178" spans="1:18" ht="32.1" customHeight="1" x14ac:dyDescent="0.25">
      <c r="A178" s="273">
        <f t="shared" si="2"/>
        <v>176</v>
      </c>
      <c r="B178" s="274" t="s">
        <v>372</v>
      </c>
      <c r="C178" s="274">
        <v>30</v>
      </c>
      <c r="D178" s="274" t="s">
        <v>249</v>
      </c>
      <c r="E178" s="274">
        <v>3013</v>
      </c>
      <c r="F178" s="274" t="s">
        <v>2695</v>
      </c>
      <c r="G178" s="274">
        <v>3</v>
      </c>
      <c r="H178" s="275" t="s">
        <v>2973</v>
      </c>
      <c r="I178" s="276">
        <v>309752664</v>
      </c>
      <c r="J178" s="275"/>
      <c r="K178" s="277">
        <v>46183</v>
      </c>
      <c r="L178" s="275" t="s">
        <v>411</v>
      </c>
      <c r="M178" s="275"/>
      <c r="N178" s="275" t="s">
        <v>279</v>
      </c>
      <c r="O178" s="275"/>
      <c r="P178" s="277"/>
      <c r="Q178" s="273"/>
      <c r="R178" s="273">
        <v>2</v>
      </c>
    </row>
    <row r="179" spans="1:18" ht="32.1" customHeight="1" x14ac:dyDescent="0.25">
      <c r="A179" s="273">
        <f t="shared" si="2"/>
        <v>177</v>
      </c>
      <c r="B179" s="274" t="s">
        <v>372</v>
      </c>
      <c r="C179" s="274">
        <v>30</v>
      </c>
      <c r="D179" s="274" t="s">
        <v>249</v>
      </c>
      <c r="E179" s="274">
        <v>3013</v>
      </c>
      <c r="F179" s="274" t="s">
        <v>2695</v>
      </c>
      <c r="G179" s="274">
        <v>3</v>
      </c>
      <c r="H179" s="275" t="s">
        <v>2974</v>
      </c>
      <c r="I179" s="276">
        <v>307235825</v>
      </c>
      <c r="J179" s="275"/>
      <c r="K179" s="277">
        <v>46183</v>
      </c>
      <c r="L179" s="275" t="s">
        <v>411</v>
      </c>
      <c r="M179" s="275"/>
      <c r="N179" s="275" t="s">
        <v>279</v>
      </c>
      <c r="O179" s="275"/>
      <c r="P179" s="277"/>
      <c r="Q179" s="273"/>
      <c r="R179" s="273">
        <v>2</v>
      </c>
    </row>
    <row r="180" spans="1:18" ht="32.1" customHeight="1" x14ac:dyDescent="0.25">
      <c r="A180" s="273">
        <f t="shared" si="2"/>
        <v>178</v>
      </c>
      <c r="B180" s="274" t="s">
        <v>372</v>
      </c>
      <c r="C180" s="274">
        <v>30</v>
      </c>
      <c r="D180" s="274" t="s">
        <v>249</v>
      </c>
      <c r="E180" s="274">
        <v>3013</v>
      </c>
      <c r="F180" s="274" t="s">
        <v>2695</v>
      </c>
      <c r="G180" s="274">
        <v>3</v>
      </c>
      <c r="H180" s="275" t="s">
        <v>2975</v>
      </c>
      <c r="I180" s="276">
        <v>306830933</v>
      </c>
      <c r="J180" s="275"/>
      <c r="K180" s="277">
        <v>46183</v>
      </c>
      <c r="L180" s="275" t="s">
        <v>411</v>
      </c>
      <c r="M180" s="275"/>
      <c r="N180" s="275" t="s">
        <v>279</v>
      </c>
      <c r="O180" s="275"/>
      <c r="P180" s="277"/>
      <c r="Q180" s="273"/>
      <c r="R180" s="273">
        <v>2</v>
      </c>
    </row>
    <row r="181" spans="1:18" ht="32.1" customHeight="1" x14ac:dyDescent="0.25">
      <c r="A181" s="273">
        <f t="shared" si="2"/>
        <v>179</v>
      </c>
      <c r="B181" s="274" t="s">
        <v>371</v>
      </c>
      <c r="C181" s="274">
        <v>26</v>
      </c>
      <c r="D181" s="274" t="s">
        <v>859</v>
      </c>
      <c r="E181" s="274">
        <v>2601</v>
      </c>
      <c r="F181" s="274" t="s">
        <v>2695</v>
      </c>
      <c r="G181" s="274">
        <v>3</v>
      </c>
      <c r="H181" s="275" t="s">
        <v>2977</v>
      </c>
      <c r="I181" s="276">
        <v>311322273</v>
      </c>
      <c r="J181" s="275" t="s">
        <v>2977</v>
      </c>
      <c r="K181" s="277">
        <v>46184</v>
      </c>
      <c r="L181" s="275" t="s">
        <v>2978</v>
      </c>
      <c r="M181" s="275"/>
      <c r="N181" s="275" t="s">
        <v>279</v>
      </c>
      <c r="O181" s="275"/>
      <c r="P181" s="277"/>
      <c r="Q181" s="273"/>
      <c r="R181" s="273">
        <v>2</v>
      </c>
    </row>
    <row r="182" spans="1:18" ht="32.1" customHeight="1" x14ac:dyDescent="0.25">
      <c r="A182" s="273">
        <f t="shared" si="2"/>
        <v>180</v>
      </c>
      <c r="B182" s="274" t="s">
        <v>371</v>
      </c>
      <c r="C182" s="274">
        <v>26</v>
      </c>
      <c r="D182" s="274" t="s">
        <v>859</v>
      </c>
      <c r="E182" s="274">
        <v>2601</v>
      </c>
      <c r="F182" s="274" t="s">
        <v>2695</v>
      </c>
      <c r="G182" s="274">
        <v>3</v>
      </c>
      <c r="H182" s="275" t="s">
        <v>2979</v>
      </c>
      <c r="I182" s="276">
        <v>306680693</v>
      </c>
      <c r="J182" s="275" t="s">
        <v>2979</v>
      </c>
      <c r="K182" s="277">
        <v>46184</v>
      </c>
      <c r="L182" s="275" t="s">
        <v>1665</v>
      </c>
      <c r="M182" s="275"/>
      <c r="N182" s="275" t="s">
        <v>279</v>
      </c>
      <c r="O182" s="275"/>
      <c r="P182" s="277"/>
      <c r="Q182" s="273"/>
      <c r="R182" s="273">
        <v>2</v>
      </c>
    </row>
    <row r="183" spans="1:18" ht="32.1" customHeight="1" x14ac:dyDescent="0.25">
      <c r="A183" s="273">
        <f t="shared" si="2"/>
        <v>181</v>
      </c>
      <c r="B183" s="274" t="s">
        <v>371</v>
      </c>
      <c r="C183" s="274">
        <v>26</v>
      </c>
      <c r="D183" s="274" t="s">
        <v>720</v>
      </c>
      <c r="E183" s="274">
        <v>2603</v>
      </c>
      <c r="F183" s="274" t="s">
        <v>2695</v>
      </c>
      <c r="G183" s="274">
        <v>3</v>
      </c>
      <c r="H183" s="275" t="s">
        <v>2980</v>
      </c>
      <c r="I183" s="276">
        <v>306613047</v>
      </c>
      <c r="J183" s="275" t="s">
        <v>2981</v>
      </c>
      <c r="K183" s="277">
        <v>46184</v>
      </c>
      <c r="L183" s="275" t="s">
        <v>990</v>
      </c>
      <c r="M183" s="275"/>
      <c r="N183" s="275" t="s">
        <v>279</v>
      </c>
      <c r="O183" s="275"/>
      <c r="P183" s="277"/>
      <c r="Q183" s="273"/>
      <c r="R183" s="273">
        <v>3</v>
      </c>
    </row>
    <row r="184" spans="1:18" ht="32.1" customHeight="1" x14ac:dyDescent="0.25">
      <c r="A184" s="273">
        <f t="shared" si="2"/>
        <v>182</v>
      </c>
      <c r="B184" s="274" t="s">
        <v>371</v>
      </c>
      <c r="C184" s="274">
        <v>26</v>
      </c>
      <c r="D184" s="274" t="s">
        <v>720</v>
      </c>
      <c r="E184" s="274">
        <v>2603</v>
      </c>
      <c r="F184" s="274" t="s">
        <v>2695</v>
      </c>
      <c r="G184" s="274">
        <v>3</v>
      </c>
      <c r="H184" s="275" t="s">
        <v>2982</v>
      </c>
      <c r="I184" s="276">
        <v>51811026760014</v>
      </c>
      <c r="J184" s="275"/>
      <c r="K184" s="277">
        <v>46184</v>
      </c>
      <c r="L184" s="275" t="s">
        <v>2525</v>
      </c>
      <c r="M184" s="275"/>
      <c r="N184" s="275" t="s">
        <v>279</v>
      </c>
      <c r="O184" s="275"/>
      <c r="P184" s="277"/>
      <c r="Q184" s="273"/>
      <c r="R184" s="273">
        <v>0</v>
      </c>
    </row>
    <row r="185" spans="1:18" ht="32.1" customHeight="1" x14ac:dyDescent="0.25">
      <c r="A185" s="273">
        <f t="shared" si="2"/>
        <v>183</v>
      </c>
      <c r="B185" s="274" t="s">
        <v>371</v>
      </c>
      <c r="C185" s="274">
        <v>26</v>
      </c>
      <c r="D185" s="274" t="s">
        <v>720</v>
      </c>
      <c r="E185" s="274">
        <v>2603</v>
      </c>
      <c r="F185" s="274" t="s">
        <v>2695</v>
      </c>
      <c r="G185" s="274">
        <v>3</v>
      </c>
      <c r="H185" s="275" t="s">
        <v>2983</v>
      </c>
      <c r="I185" s="276">
        <v>41912906520016</v>
      </c>
      <c r="J185" s="275"/>
      <c r="K185" s="277">
        <v>46184</v>
      </c>
      <c r="L185" s="275" t="s">
        <v>2984</v>
      </c>
      <c r="M185" s="275"/>
      <c r="N185" s="275" t="s">
        <v>279</v>
      </c>
      <c r="O185" s="275"/>
      <c r="P185" s="277"/>
      <c r="Q185" s="273"/>
      <c r="R185" s="273">
        <v>0</v>
      </c>
    </row>
    <row r="186" spans="1:18" ht="32.1" customHeight="1" x14ac:dyDescent="0.25">
      <c r="A186" s="273">
        <f t="shared" si="2"/>
        <v>184</v>
      </c>
      <c r="B186" s="274" t="s">
        <v>367</v>
      </c>
      <c r="C186" s="274">
        <v>18</v>
      </c>
      <c r="D186" s="274" t="s">
        <v>513</v>
      </c>
      <c r="E186" s="274">
        <v>1811</v>
      </c>
      <c r="F186" s="274" t="s">
        <v>2695</v>
      </c>
      <c r="G186" s="274">
        <v>3</v>
      </c>
      <c r="H186" s="275" t="s">
        <v>2985</v>
      </c>
      <c r="I186" s="276">
        <v>31001913820028</v>
      </c>
      <c r="J186" s="275"/>
      <c r="K186" s="277">
        <v>46184</v>
      </c>
      <c r="L186" s="275" t="s">
        <v>2986</v>
      </c>
      <c r="M186" s="275"/>
      <c r="N186" s="275" t="s">
        <v>279</v>
      </c>
      <c r="O186" s="275"/>
      <c r="P186" s="277"/>
      <c r="Q186" s="273"/>
      <c r="R186" s="273">
        <v>1</v>
      </c>
    </row>
    <row r="187" spans="1:18" ht="32.1" customHeight="1" x14ac:dyDescent="0.25">
      <c r="A187" s="273">
        <f t="shared" si="2"/>
        <v>185</v>
      </c>
      <c r="B187" s="274" t="s">
        <v>373</v>
      </c>
      <c r="C187" s="274">
        <v>33</v>
      </c>
      <c r="D187" s="274" t="s">
        <v>535</v>
      </c>
      <c r="E187" s="274">
        <v>3303</v>
      </c>
      <c r="F187" s="274" t="s">
        <v>2695</v>
      </c>
      <c r="G187" s="274">
        <v>3</v>
      </c>
      <c r="H187" s="275" t="s">
        <v>2987</v>
      </c>
      <c r="I187" s="276">
        <v>311279327</v>
      </c>
      <c r="J187" s="275"/>
      <c r="K187" s="277">
        <v>46184</v>
      </c>
      <c r="L187" s="275" t="s">
        <v>2715</v>
      </c>
      <c r="M187" s="275"/>
      <c r="N187" s="275" t="s">
        <v>279</v>
      </c>
      <c r="O187" s="275"/>
      <c r="P187" s="277"/>
      <c r="Q187" s="273"/>
      <c r="R187" s="273">
        <v>5</v>
      </c>
    </row>
    <row r="188" spans="1:18" ht="32.1" customHeight="1" x14ac:dyDescent="0.25">
      <c r="A188" s="273">
        <f t="shared" si="2"/>
        <v>186</v>
      </c>
      <c r="B188" s="274" t="s">
        <v>371</v>
      </c>
      <c r="C188" s="274">
        <v>26</v>
      </c>
      <c r="D188" s="274" t="s">
        <v>712</v>
      </c>
      <c r="E188" s="274">
        <v>2604</v>
      </c>
      <c r="F188" s="274" t="s">
        <v>2695</v>
      </c>
      <c r="G188" s="274">
        <v>3</v>
      </c>
      <c r="H188" s="275" t="s">
        <v>2988</v>
      </c>
      <c r="I188" s="276">
        <v>300671598</v>
      </c>
      <c r="J188" s="275" t="s">
        <v>2989</v>
      </c>
      <c r="K188" s="277">
        <v>46184</v>
      </c>
      <c r="L188" s="275" t="s">
        <v>2990</v>
      </c>
      <c r="M188" s="275"/>
      <c r="N188" s="275" t="s">
        <v>279</v>
      </c>
      <c r="O188" s="275"/>
      <c r="P188" s="277"/>
      <c r="Q188" s="273"/>
      <c r="R188" s="273">
        <v>2</v>
      </c>
    </row>
    <row r="189" spans="1:18" ht="32.1" customHeight="1" x14ac:dyDescent="0.25">
      <c r="A189" s="273">
        <f t="shared" si="2"/>
        <v>187</v>
      </c>
      <c r="B189" s="274" t="s">
        <v>371</v>
      </c>
      <c r="C189" s="274">
        <v>26</v>
      </c>
      <c r="D189" s="274" t="s">
        <v>712</v>
      </c>
      <c r="E189" s="274">
        <v>2604</v>
      </c>
      <c r="F189" s="274" t="s">
        <v>2695</v>
      </c>
      <c r="G189" s="274">
        <v>3</v>
      </c>
      <c r="H189" s="275" t="s">
        <v>2991</v>
      </c>
      <c r="I189" s="276">
        <v>207149475</v>
      </c>
      <c r="J189" s="275" t="s">
        <v>2992</v>
      </c>
      <c r="K189" s="277">
        <v>46184</v>
      </c>
      <c r="L189" s="275" t="s">
        <v>2993</v>
      </c>
      <c r="M189" s="275"/>
      <c r="N189" s="275" t="s">
        <v>279</v>
      </c>
      <c r="O189" s="275"/>
      <c r="P189" s="277"/>
      <c r="Q189" s="273"/>
      <c r="R189" s="273">
        <v>2</v>
      </c>
    </row>
    <row r="190" spans="1:18" ht="32.1" customHeight="1" x14ac:dyDescent="0.25">
      <c r="A190" s="273">
        <f t="shared" si="2"/>
        <v>188</v>
      </c>
      <c r="B190" s="274" t="s">
        <v>371</v>
      </c>
      <c r="C190" s="274">
        <v>26</v>
      </c>
      <c r="D190" s="274" t="s">
        <v>712</v>
      </c>
      <c r="E190" s="274">
        <v>2604</v>
      </c>
      <c r="F190" s="274" t="s">
        <v>2695</v>
      </c>
      <c r="G190" s="274">
        <v>3</v>
      </c>
      <c r="H190" s="275" t="s">
        <v>2994</v>
      </c>
      <c r="I190" s="276">
        <v>301150003</v>
      </c>
      <c r="J190" s="275" t="s">
        <v>2995</v>
      </c>
      <c r="K190" s="277">
        <v>46184</v>
      </c>
      <c r="L190" s="275" t="s">
        <v>2993</v>
      </c>
      <c r="M190" s="275"/>
      <c r="N190" s="275" t="s">
        <v>279</v>
      </c>
      <c r="O190" s="275"/>
      <c r="P190" s="277"/>
      <c r="Q190" s="273"/>
      <c r="R190" s="273">
        <v>1</v>
      </c>
    </row>
    <row r="191" spans="1:18" ht="32.1" customHeight="1" x14ac:dyDescent="0.25">
      <c r="A191" s="273">
        <f t="shared" si="2"/>
        <v>189</v>
      </c>
      <c r="B191" s="274" t="s">
        <v>365</v>
      </c>
      <c r="C191" s="274">
        <v>12</v>
      </c>
      <c r="D191" s="274" t="s">
        <v>418</v>
      </c>
      <c r="E191" s="274">
        <v>1211</v>
      </c>
      <c r="F191" s="274" t="s">
        <v>2695</v>
      </c>
      <c r="G191" s="274">
        <v>3</v>
      </c>
      <c r="H191" s="275" t="s">
        <v>2996</v>
      </c>
      <c r="I191" s="276">
        <v>311911592</v>
      </c>
      <c r="J191" s="275" t="s">
        <v>2997</v>
      </c>
      <c r="K191" s="277">
        <v>46184</v>
      </c>
      <c r="L191" s="275" t="s">
        <v>2567</v>
      </c>
      <c r="M191" s="275"/>
      <c r="N191" s="275" t="s">
        <v>279</v>
      </c>
      <c r="O191" s="275"/>
      <c r="P191" s="277"/>
      <c r="Q191" s="273"/>
      <c r="R191" s="273">
        <v>3</v>
      </c>
    </row>
    <row r="192" spans="1:18" ht="32.1" customHeight="1" x14ac:dyDescent="0.25">
      <c r="A192" s="273">
        <f t="shared" si="2"/>
        <v>190</v>
      </c>
      <c r="B192" s="274" t="s">
        <v>365</v>
      </c>
      <c r="C192" s="274">
        <v>12</v>
      </c>
      <c r="D192" s="274" t="s">
        <v>418</v>
      </c>
      <c r="E192" s="274">
        <v>1211</v>
      </c>
      <c r="F192" s="274" t="s">
        <v>2695</v>
      </c>
      <c r="G192" s="274">
        <v>3</v>
      </c>
      <c r="H192" s="275" t="s">
        <v>2998</v>
      </c>
      <c r="I192" s="276">
        <v>40507782330014</v>
      </c>
      <c r="J192" s="275"/>
      <c r="K192" s="277">
        <v>46184</v>
      </c>
      <c r="L192" s="275" t="s">
        <v>2999</v>
      </c>
      <c r="M192" s="275"/>
      <c r="N192" s="275" t="s">
        <v>279</v>
      </c>
      <c r="O192" s="275"/>
      <c r="P192" s="277"/>
      <c r="Q192" s="273"/>
      <c r="R192" s="273">
        <v>3</v>
      </c>
    </row>
    <row r="193" spans="1:18" ht="32.1" customHeight="1" x14ac:dyDescent="0.25">
      <c r="A193" s="273">
        <f t="shared" si="2"/>
        <v>191</v>
      </c>
      <c r="B193" s="274" t="s">
        <v>365</v>
      </c>
      <c r="C193" s="274">
        <v>12</v>
      </c>
      <c r="D193" s="274" t="s">
        <v>418</v>
      </c>
      <c r="E193" s="274">
        <v>1211</v>
      </c>
      <c r="F193" s="274" t="s">
        <v>2695</v>
      </c>
      <c r="G193" s="274">
        <v>3</v>
      </c>
      <c r="H193" s="275" t="s">
        <v>3000</v>
      </c>
      <c r="I193" s="276">
        <v>30202782330071</v>
      </c>
      <c r="J193" s="275"/>
      <c r="K193" s="277">
        <v>46184</v>
      </c>
      <c r="L193" s="275" t="s">
        <v>3001</v>
      </c>
      <c r="M193" s="275"/>
      <c r="N193" s="275" t="s">
        <v>279</v>
      </c>
      <c r="O193" s="275"/>
      <c r="P193" s="277"/>
      <c r="Q193" s="273"/>
      <c r="R193" s="273">
        <v>3</v>
      </c>
    </row>
    <row r="194" spans="1:18" ht="32.1" customHeight="1" x14ac:dyDescent="0.25">
      <c r="A194" s="273">
        <f t="shared" si="2"/>
        <v>192</v>
      </c>
      <c r="B194" s="274" t="s">
        <v>367</v>
      </c>
      <c r="C194" s="274">
        <v>18</v>
      </c>
      <c r="D194" s="274" t="s">
        <v>400</v>
      </c>
      <c r="E194" s="274">
        <v>1801</v>
      </c>
      <c r="F194" s="274" t="s">
        <v>2695</v>
      </c>
      <c r="G194" s="274">
        <v>3</v>
      </c>
      <c r="H194" s="275" t="s">
        <v>3002</v>
      </c>
      <c r="I194" s="276">
        <v>303874929</v>
      </c>
      <c r="J194" s="275" t="s">
        <v>3003</v>
      </c>
      <c r="K194" s="277">
        <v>46184</v>
      </c>
      <c r="L194" s="275" t="s">
        <v>3004</v>
      </c>
      <c r="M194" s="275"/>
      <c r="N194" s="275" t="s">
        <v>279</v>
      </c>
      <c r="O194" s="275"/>
      <c r="P194" s="277"/>
      <c r="Q194" s="273"/>
      <c r="R194" s="273">
        <v>5</v>
      </c>
    </row>
    <row r="195" spans="1:18" ht="32.1" customHeight="1" x14ac:dyDescent="0.25">
      <c r="A195" s="273">
        <f t="shared" si="2"/>
        <v>193</v>
      </c>
      <c r="B195" s="274" t="s">
        <v>372</v>
      </c>
      <c r="C195" s="274">
        <v>30</v>
      </c>
      <c r="D195" s="274" t="s">
        <v>250</v>
      </c>
      <c r="E195" s="274">
        <v>3014</v>
      </c>
      <c r="F195" s="274" t="s">
        <v>2695</v>
      </c>
      <c r="G195" s="274">
        <v>3</v>
      </c>
      <c r="H195" s="275" t="s">
        <v>3005</v>
      </c>
      <c r="I195" s="276">
        <v>41406674210054</v>
      </c>
      <c r="J195" s="275"/>
      <c r="K195" s="277">
        <v>46184</v>
      </c>
      <c r="L195" s="275" t="s">
        <v>3006</v>
      </c>
      <c r="M195" s="275"/>
      <c r="N195" s="275" t="s">
        <v>279</v>
      </c>
      <c r="O195" s="275"/>
      <c r="P195" s="277"/>
      <c r="Q195" s="273"/>
      <c r="R195" s="273">
        <v>2</v>
      </c>
    </row>
    <row r="196" spans="1:18" ht="32.1" customHeight="1" x14ac:dyDescent="0.25">
      <c r="A196" s="273">
        <f t="shared" si="2"/>
        <v>194</v>
      </c>
      <c r="B196" s="274" t="s">
        <v>372</v>
      </c>
      <c r="C196" s="274">
        <v>30</v>
      </c>
      <c r="D196" s="274" t="s">
        <v>250</v>
      </c>
      <c r="E196" s="274">
        <v>3014</v>
      </c>
      <c r="F196" s="274" t="s">
        <v>2695</v>
      </c>
      <c r="G196" s="274">
        <v>3</v>
      </c>
      <c r="H196" s="275" t="s">
        <v>3007</v>
      </c>
      <c r="I196" s="276">
        <v>312347834</v>
      </c>
      <c r="J196" s="275"/>
      <c r="K196" s="277">
        <v>46184</v>
      </c>
      <c r="L196" s="275" t="s">
        <v>411</v>
      </c>
      <c r="M196" s="275"/>
      <c r="N196" s="275" t="s">
        <v>279</v>
      </c>
      <c r="O196" s="275"/>
      <c r="P196" s="277"/>
      <c r="Q196" s="273"/>
      <c r="R196" s="273">
        <v>2</v>
      </c>
    </row>
    <row r="197" spans="1:18" ht="32.1" customHeight="1" x14ac:dyDescent="0.25">
      <c r="A197" s="273">
        <f t="shared" ref="A197:A260" si="3">+A196+1</f>
        <v>195</v>
      </c>
      <c r="B197" s="274" t="s">
        <v>372</v>
      </c>
      <c r="C197" s="274">
        <v>30</v>
      </c>
      <c r="D197" s="274" t="s">
        <v>250</v>
      </c>
      <c r="E197" s="274">
        <v>3014</v>
      </c>
      <c r="F197" s="274" t="s">
        <v>2695</v>
      </c>
      <c r="G197" s="274">
        <v>3</v>
      </c>
      <c r="H197" s="275" t="s">
        <v>3008</v>
      </c>
      <c r="I197" s="276">
        <v>311800779</v>
      </c>
      <c r="J197" s="275"/>
      <c r="K197" s="277">
        <v>46184</v>
      </c>
      <c r="L197" s="275" t="s">
        <v>411</v>
      </c>
      <c r="M197" s="275"/>
      <c r="N197" s="275" t="s">
        <v>279</v>
      </c>
      <c r="O197" s="275"/>
      <c r="P197" s="277"/>
      <c r="Q197" s="273"/>
      <c r="R197" s="273">
        <v>2</v>
      </c>
    </row>
    <row r="198" spans="1:18" ht="32.1" customHeight="1" x14ac:dyDescent="0.25">
      <c r="A198" s="273">
        <f t="shared" si="3"/>
        <v>196</v>
      </c>
      <c r="B198" s="274" t="s">
        <v>372</v>
      </c>
      <c r="C198" s="274">
        <v>30</v>
      </c>
      <c r="D198" s="274" t="s">
        <v>250</v>
      </c>
      <c r="E198" s="274">
        <v>3014</v>
      </c>
      <c r="F198" s="274" t="s">
        <v>2695</v>
      </c>
      <c r="G198" s="274">
        <v>3</v>
      </c>
      <c r="H198" s="275" t="s">
        <v>3009</v>
      </c>
      <c r="I198" s="276">
        <v>311535783</v>
      </c>
      <c r="J198" s="275"/>
      <c r="K198" s="277">
        <v>46184</v>
      </c>
      <c r="L198" s="275" t="s">
        <v>411</v>
      </c>
      <c r="M198" s="275"/>
      <c r="N198" s="275" t="s">
        <v>279</v>
      </c>
      <c r="O198" s="275"/>
      <c r="P198" s="277"/>
      <c r="Q198" s="273"/>
      <c r="R198" s="273">
        <v>2</v>
      </c>
    </row>
    <row r="199" spans="1:18" ht="32.1" customHeight="1" x14ac:dyDescent="0.25">
      <c r="A199" s="273">
        <f t="shared" si="3"/>
        <v>197</v>
      </c>
      <c r="B199" s="274" t="s">
        <v>373</v>
      </c>
      <c r="C199" s="274">
        <v>33</v>
      </c>
      <c r="D199" s="274" t="s">
        <v>500</v>
      </c>
      <c r="E199" s="274">
        <v>3313</v>
      </c>
      <c r="F199" s="274" t="s">
        <v>2695</v>
      </c>
      <c r="G199" s="274">
        <v>3</v>
      </c>
      <c r="H199" s="275" t="s">
        <v>3010</v>
      </c>
      <c r="I199" s="276">
        <v>60209047190028</v>
      </c>
      <c r="J199" s="275"/>
      <c r="K199" s="277">
        <v>46185</v>
      </c>
      <c r="L199" s="275" t="s">
        <v>2596</v>
      </c>
      <c r="M199" s="275"/>
      <c r="N199" s="275" t="s">
        <v>279</v>
      </c>
      <c r="O199" s="275"/>
      <c r="P199" s="277"/>
      <c r="Q199" s="273"/>
      <c r="R199" s="273">
        <v>1</v>
      </c>
    </row>
    <row r="200" spans="1:18" ht="32.1" customHeight="1" x14ac:dyDescent="0.25">
      <c r="A200" s="273">
        <f t="shared" si="3"/>
        <v>198</v>
      </c>
      <c r="B200" s="274" t="s">
        <v>373</v>
      </c>
      <c r="C200" s="274">
        <v>33</v>
      </c>
      <c r="D200" s="274" t="s">
        <v>500</v>
      </c>
      <c r="E200" s="274">
        <v>3313</v>
      </c>
      <c r="F200" s="274" t="s">
        <v>2695</v>
      </c>
      <c r="G200" s="274">
        <v>3</v>
      </c>
      <c r="H200" s="275" t="s">
        <v>3011</v>
      </c>
      <c r="I200" s="276">
        <v>51805047190011</v>
      </c>
      <c r="J200" s="275"/>
      <c r="K200" s="277">
        <v>46185</v>
      </c>
      <c r="L200" s="275" t="s">
        <v>2549</v>
      </c>
      <c r="M200" s="275"/>
      <c r="N200" s="275" t="s">
        <v>279</v>
      </c>
      <c r="O200" s="275"/>
      <c r="P200" s="277"/>
      <c r="Q200" s="273"/>
      <c r="R200" s="273">
        <v>1</v>
      </c>
    </row>
    <row r="201" spans="1:18" ht="32.1" customHeight="1" x14ac:dyDescent="0.25">
      <c r="A201" s="273">
        <f t="shared" si="3"/>
        <v>199</v>
      </c>
      <c r="B201" s="274" t="s">
        <v>367</v>
      </c>
      <c r="C201" s="274">
        <v>18</v>
      </c>
      <c r="D201" s="274" t="s">
        <v>472</v>
      </c>
      <c r="E201" s="274">
        <v>1808</v>
      </c>
      <c r="F201" s="274" t="s">
        <v>2695</v>
      </c>
      <c r="G201" s="274">
        <v>3</v>
      </c>
      <c r="H201" s="275" t="s">
        <v>3012</v>
      </c>
      <c r="I201" s="276">
        <v>311130584</v>
      </c>
      <c r="J201" s="275" t="s">
        <v>2677</v>
      </c>
      <c r="K201" s="277">
        <v>46185</v>
      </c>
      <c r="L201" s="275" t="s">
        <v>3013</v>
      </c>
      <c r="M201" s="275"/>
      <c r="N201" s="275" t="s">
        <v>279</v>
      </c>
      <c r="O201" s="275"/>
      <c r="P201" s="277"/>
      <c r="Q201" s="273"/>
      <c r="R201" s="273">
        <v>1</v>
      </c>
    </row>
    <row r="202" spans="1:18" ht="32.1" customHeight="1" x14ac:dyDescent="0.25">
      <c r="A202" s="273">
        <f t="shared" si="3"/>
        <v>200</v>
      </c>
      <c r="B202" s="274" t="s">
        <v>369</v>
      </c>
      <c r="C202" s="274">
        <v>22</v>
      </c>
      <c r="D202" s="274" t="s">
        <v>228</v>
      </c>
      <c r="E202" s="274">
        <v>2208</v>
      </c>
      <c r="F202" s="274" t="s">
        <v>2695</v>
      </c>
      <c r="G202" s="274">
        <v>3</v>
      </c>
      <c r="H202" s="275" t="s">
        <v>3014</v>
      </c>
      <c r="I202" s="276">
        <v>312196121</v>
      </c>
      <c r="J202" s="275" t="s">
        <v>3015</v>
      </c>
      <c r="K202" s="277">
        <v>46185</v>
      </c>
      <c r="L202" s="275" t="s">
        <v>3016</v>
      </c>
      <c r="M202" s="275"/>
      <c r="N202" s="275" t="s">
        <v>279</v>
      </c>
      <c r="O202" s="275"/>
      <c r="P202" s="277"/>
      <c r="Q202" s="273"/>
      <c r="R202" s="273">
        <v>2</v>
      </c>
    </row>
    <row r="203" spans="1:18" ht="32.1" customHeight="1" x14ac:dyDescent="0.25">
      <c r="A203" s="273">
        <f t="shared" si="3"/>
        <v>201</v>
      </c>
      <c r="B203" s="274" t="s">
        <v>369</v>
      </c>
      <c r="C203" s="274">
        <v>22</v>
      </c>
      <c r="D203" s="274" t="s">
        <v>228</v>
      </c>
      <c r="E203" s="274">
        <v>2208</v>
      </c>
      <c r="F203" s="274" t="s">
        <v>2695</v>
      </c>
      <c r="G203" s="274">
        <v>3</v>
      </c>
      <c r="H203" s="275" t="s">
        <v>3017</v>
      </c>
      <c r="I203" s="276">
        <v>307939240</v>
      </c>
      <c r="J203" s="275" t="s">
        <v>3018</v>
      </c>
      <c r="K203" s="277">
        <v>46185</v>
      </c>
      <c r="L203" s="275" t="s">
        <v>3019</v>
      </c>
      <c r="M203" s="275"/>
      <c r="N203" s="275" t="s">
        <v>279</v>
      </c>
      <c r="O203" s="275"/>
      <c r="P203" s="277"/>
      <c r="Q203" s="273"/>
      <c r="R203" s="273">
        <v>2</v>
      </c>
    </row>
    <row r="204" spans="1:18" ht="32.1" customHeight="1" x14ac:dyDescent="0.25">
      <c r="A204" s="273">
        <f t="shared" si="3"/>
        <v>202</v>
      </c>
      <c r="B204" s="274" t="s">
        <v>367</v>
      </c>
      <c r="C204" s="274">
        <v>18</v>
      </c>
      <c r="D204" s="274" t="s">
        <v>559</v>
      </c>
      <c r="E204" s="274">
        <v>1817</v>
      </c>
      <c r="F204" s="274" t="s">
        <v>2695</v>
      </c>
      <c r="G204" s="274">
        <v>3</v>
      </c>
      <c r="H204" s="275" t="s">
        <v>3020</v>
      </c>
      <c r="I204" s="276">
        <v>301300037</v>
      </c>
      <c r="J204" s="275" t="s">
        <v>3021</v>
      </c>
      <c r="K204" s="277">
        <v>46185</v>
      </c>
      <c r="L204" s="275" t="s">
        <v>3022</v>
      </c>
      <c r="M204" s="275"/>
      <c r="N204" s="275" t="s">
        <v>279</v>
      </c>
      <c r="O204" s="275"/>
      <c r="P204" s="277"/>
      <c r="Q204" s="273"/>
      <c r="R204" s="273">
        <v>5</v>
      </c>
    </row>
    <row r="205" spans="1:18" ht="32.1" customHeight="1" x14ac:dyDescent="0.25">
      <c r="A205" s="273">
        <f t="shared" si="3"/>
        <v>203</v>
      </c>
      <c r="B205" s="274" t="s">
        <v>372</v>
      </c>
      <c r="C205" s="274">
        <v>30</v>
      </c>
      <c r="D205" s="274" t="s">
        <v>242</v>
      </c>
      <c r="E205" s="274">
        <v>3003</v>
      </c>
      <c r="F205" s="274" t="s">
        <v>2695</v>
      </c>
      <c r="G205" s="274">
        <v>3</v>
      </c>
      <c r="H205" s="275" t="s">
        <v>3023</v>
      </c>
      <c r="I205" s="276">
        <v>42602684230010</v>
      </c>
      <c r="J205" s="275"/>
      <c r="K205" s="277">
        <v>46185</v>
      </c>
      <c r="L205" s="275" t="s">
        <v>411</v>
      </c>
      <c r="M205" s="275"/>
      <c r="N205" s="275" t="s">
        <v>279</v>
      </c>
      <c r="O205" s="275"/>
      <c r="P205" s="277"/>
      <c r="Q205" s="273"/>
      <c r="R205" s="273">
        <v>2</v>
      </c>
    </row>
    <row r="206" spans="1:18" ht="32.1" customHeight="1" x14ac:dyDescent="0.25">
      <c r="A206" s="273">
        <f t="shared" si="3"/>
        <v>204</v>
      </c>
      <c r="B206" s="274" t="s">
        <v>372</v>
      </c>
      <c r="C206" s="274">
        <v>30</v>
      </c>
      <c r="D206" s="274" t="s">
        <v>242</v>
      </c>
      <c r="E206" s="274">
        <v>3003</v>
      </c>
      <c r="F206" s="274" t="s">
        <v>2695</v>
      </c>
      <c r="G206" s="274">
        <v>3</v>
      </c>
      <c r="H206" s="275" t="s">
        <v>3024</v>
      </c>
      <c r="I206" s="276">
        <v>40505997050037</v>
      </c>
      <c r="J206" s="275"/>
      <c r="K206" s="277">
        <v>46185</v>
      </c>
      <c r="L206" s="275" t="s">
        <v>411</v>
      </c>
      <c r="M206" s="275"/>
      <c r="N206" s="275" t="s">
        <v>279</v>
      </c>
      <c r="O206" s="275"/>
      <c r="P206" s="277"/>
      <c r="Q206" s="273"/>
      <c r="R206" s="273">
        <v>2</v>
      </c>
    </row>
    <row r="207" spans="1:18" ht="32.1" customHeight="1" x14ac:dyDescent="0.25">
      <c r="A207" s="273">
        <f t="shared" si="3"/>
        <v>205</v>
      </c>
      <c r="B207" s="274" t="s">
        <v>372</v>
      </c>
      <c r="C207" s="274">
        <v>30</v>
      </c>
      <c r="D207" s="274" t="s">
        <v>242</v>
      </c>
      <c r="E207" s="274">
        <v>3003</v>
      </c>
      <c r="F207" s="274" t="s">
        <v>2695</v>
      </c>
      <c r="G207" s="274">
        <v>3</v>
      </c>
      <c r="H207" s="275" t="s">
        <v>3025</v>
      </c>
      <c r="I207" s="276">
        <v>32205947050014</v>
      </c>
      <c r="J207" s="275"/>
      <c r="K207" s="277">
        <v>46185</v>
      </c>
      <c r="L207" s="275" t="s">
        <v>411</v>
      </c>
      <c r="M207" s="275"/>
      <c r="N207" s="275" t="s">
        <v>279</v>
      </c>
      <c r="O207" s="275"/>
      <c r="P207" s="277"/>
      <c r="Q207" s="273"/>
      <c r="R207" s="273">
        <v>2</v>
      </c>
    </row>
    <row r="208" spans="1:18" ht="32.1" customHeight="1" x14ac:dyDescent="0.25">
      <c r="A208" s="273">
        <f t="shared" si="3"/>
        <v>206</v>
      </c>
      <c r="B208" s="274" t="s">
        <v>372</v>
      </c>
      <c r="C208" s="274">
        <v>30</v>
      </c>
      <c r="D208" s="274" t="s">
        <v>242</v>
      </c>
      <c r="E208" s="274">
        <v>3003</v>
      </c>
      <c r="F208" s="274" t="s">
        <v>2695</v>
      </c>
      <c r="G208" s="274">
        <v>3</v>
      </c>
      <c r="H208" s="275" t="s">
        <v>3026</v>
      </c>
      <c r="I208" s="276">
        <v>311015590</v>
      </c>
      <c r="J208" s="275"/>
      <c r="K208" s="277">
        <v>46185</v>
      </c>
      <c r="L208" s="275" t="s">
        <v>411</v>
      </c>
      <c r="M208" s="275"/>
      <c r="N208" s="275" t="s">
        <v>279</v>
      </c>
      <c r="O208" s="275"/>
      <c r="P208" s="277"/>
      <c r="Q208" s="273"/>
      <c r="R208" s="273">
        <v>2</v>
      </c>
    </row>
    <row r="209" spans="1:18" ht="32.1" customHeight="1" x14ac:dyDescent="0.25">
      <c r="A209" s="273">
        <f t="shared" si="3"/>
        <v>207</v>
      </c>
      <c r="B209" s="274" t="s">
        <v>368</v>
      </c>
      <c r="C209" s="274">
        <v>24</v>
      </c>
      <c r="D209" s="274" t="s">
        <v>213</v>
      </c>
      <c r="E209" s="274">
        <v>2410</v>
      </c>
      <c r="F209" s="274" t="s">
        <v>2695</v>
      </c>
      <c r="G209" s="274">
        <v>3</v>
      </c>
      <c r="H209" s="275" t="s">
        <v>3027</v>
      </c>
      <c r="I209" s="276">
        <v>31403832890041</v>
      </c>
      <c r="J209" s="275"/>
      <c r="K209" s="277">
        <v>46185</v>
      </c>
      <c r="L209" s="275" t="s">
        <v>3028</v>
      </c>
      <c r="M209" s="275"/>
      <c r="N209" s="275" t="s">
        <v>279</v>
      </c>
      <c r="O209" s="275"/>
      <c r="P209" s="277"/>
      <c r="Q209" s="273"/>
      <c r="R209" s="273">
        <v>4</v>
      </c>
    </row>
    <row r="210" spans="1:18" ht="32.1" customHeight="1" x14ac:dyDescent="0.25">
      <c r="A210" s="273">
        <f t="shared" si="3"/>
        <v>208</v>
      </c>
      <c r="B210" s="274" t="s">
        <v>362</v>
      </c>
      <c r="C210" s="274">
        <v>8</v>
      </c>
      <c r="D210" s="274" t="s">
        <v>614</v>
      </c>
      <c r="E210" s="274">
        <v>811</v>
      </c>
      <c r="F210" s="274" t="s">
        <v>2695</v>
      </c>
      <c r="G210" s="274">
        <v>3</v>
      </c>
      <c r="H210" s="275" t="s">
        <v>3029</v>
      </c>
      <c r="I210" s="276">
        <v>311529164</v>
      </c>
      <c r="J210" s="275" t="s">
        <v>3030</v>
      </c>
      <c r="K210" s="277">
        <v>46185</v>
      </c>
      <c r="L210" s="275" t="s">
        <v>411</v>
      </c>
      <c r="M210" s="275"/>
      <c r="N210" s="275" t="s">
        <v>279</v>
      </c>
      <c r="O210" s="275"/>
      <c r="P210" s="277"/>
      <c r="Q210" s="273"/>
      <c r="R210" s="273">
        <v>2</v>
      </c>
    </row>
    <row r="211" spans="1:18" ht="32.1" customHeight="1" x14ac:dyDescent="0.25">
      <c r="A211" s="273">
        <f t="shared" si="3"/>
        <v>209</v>
      </c>
      <c r="B211" s="274" t="s">
        <v>370</v>
      </c>
      <c r="C211" s="274">
        <v>27</v>
      </c>
      <c r="D211" s="274" t="s">
        <v>124</v>
      </c>
      <c r="E211" s="274">
        <v>2702</v>
      </c>
      <c r="F211" s="274" t="s">
        <v>2695</v>
      </c>
      <c r="G211" s="274">
        <v>3</v>
      </c>
      <c r="H211" s="275" t="s">
        <v>3031</v>
      </c>
      <c r="I211" s="276">
        <v>201130956</v>
      </c>
      <c r="J211" s="275" t="s">
        <v>3032</v>
      </c>
      <c r="K211" s="277">
        <v>46185</v>
      </c>
      <c r="L211" s="275" t="s">
        <v>1176</v>
      </c>
      <c r="M211" s="275"/>
      <c r="N211" s="275" t="s">
        <v>279</v>
      </c>
      <c r="O211" s="275"/>
      <c r="P211" s="277"/>
      <c r="Q211" s="273"/>
      <c r="R211" s="273">
        <v>2</v>
      </c>
    </row>
    <row r="212" spans="1:18" ht="32.1" customHeight="1" x14ac:dyDescent="0.25">
      <c r="A212" s="273">
        <f t="shared" si="3"/>
        <v>210</v>
      </c>
      <c r="B212" s="274" t="s">
        <v>370</v>
      </c>
      <c r="C212" s="274">
        <v>27</v>
      </c>
      <c r="D212" s="274" t="s">
        <v>131</v>
      </c>
      <c r="E212" s="274">
        <v>2718</v>
      </c>
      <c r="F212" s="274" t="s">
        <v>2695</v>
      </c>
      <c r="G212" s="274">
        <v>3</v>
      </c>
      <c r="H212" s="275" t="s">
        <v>3033</v>
      </c>
      <c r="I212" s="276">
        <v>307263245</v>
      </c>
      <c r="J212" s="275" t="s">
        <v>3034</v>
      </c>
      <c r="K212" s="277">
        <v>46185</v>
      </c>
      <c r="L212" s="275" t="s">
        <v>411</v>
      </c>
      <c r="M212" s="275"/>
      <c r="N212" s="275" t="s">
        <v>279</v>
      </c>
      <c r="O212" s="275"/>
      <c r="P212" s="277"/>
      <c r="Q212" s="273"/>
      <c r="R212" s="273">
        <v>2</v>
      </c>
    </row>
    <row r="213" spans="1:18" ht="32.1" customHeight="1" x14ac:dyDescent="0.25">
      <c r="A213" s="273">
        <f t="shared" si="3"/>
        <v>211</v>
      </c>
      <c r="B213" s="274" t="s">
        <v>373</v>
      </c>
      <c r="C213" s="274">
        <v>33</v>
      </c>
      <c r="D213" s="274" t="s">
        <v>415</v>
      </c>
      <c r="E213" s="274">
        <v>3301</v>
      </c>
      <c r="F213" s="274" t="s">
        <v>2695</v>
      </c>
      <c r="G213" s="274">
        <v>3</v>
      </c>
      <c r="H213" s="275" t="s">
        <v>3035</v>
      </c>
      <c r="I213" s="276">
        <v>30906753140022</v>
      </c>
      <c r="J213" s="275"/>
      <c r="K213" s="277">
        <v>46188</v>
      </c>
      <c r="L213" s="275" t="s">
        <v>2880</v>
      </c>
      <c r="M213" s="275"/>
      <c r="N213" s="275" t="s">
        <v>279</v>
      </c>
      <c r="O213" s="275"/>
      <c r="P213" s="277"/>
      <c r="Q213" s="273"/>
      <c r="R213" s="273">
        <v>3</v>
      </c>
    </row>
    <row r="214" spans="1:18" ht="32.1" customHeight="1" x14ac:dyDescent="0.25">
      <c r="A214" s="273">
        <f t="shared" si="3"/>
        <v>212</v>
      </c>
      <c r="B214" s="274" t="s">
        <v>372</v>
      </c>
      <c r="C214" s="274">
        <v>30</v>
      </c>
      <c r="D214" s="274" t="s">
        <v>247</v>
      </c>
      <c r="E214" s="274">
        <v>3010</v>
      </c>
      <c r="F214" s="274" t="s">
        <v>2695</v>
      </c>
      <c r="G214" s="274">
        <v>3</v>
      </c>
      <c r="H214" s="275" t="s">
        <v>2847</v>
      </c>
      <c r="I214" s="276">
        <v>312546935</v>
      </c>
      <c r="J214" s="275"/>
      <c r="K214" s="277">
        <v>46188</v>
      </c>
      <c r="L214" s="275" t="s">
        <v>411</v>
      </c>
      <c r="M214" s="275"/>
      <c r="N214" s="275" t="s">
        <v>279</v>
      </c>
      <c r="O214" s="275"/>
      <c r="P214" s="277"/>
      <c r="Q214" s="273"/>
      <c r="R214" s="273">
        <v>2</v>
      </c>
    </row>
    <row r="215" spans="1:18" ht="32.1" customHeight="1" x14ac:dyDescent="0.25">
      <c r="A215" s="273">
        <f t="shared" si="3"/>
        <v>213</v>
      </c>
      <c r="B215" s="274" t="s">
        <v>372</v>
      </c>
      <c r="C215" s="274">
        <v>30</v>
      </c>
      <c r="D215" s="274" t="s">
        <v>247</v>
      </c>
      <c r="E215" s="274">
        <v>3010</v>
      </c>
      <c r="F215" s="274" t="s">
        <v>2695</v>
      </c>
      <c r="G215" s="274">
        <v>3</v>
      </c>
      <c r="H215" s="275" t="s">
        <v>3036</v>
      </c>
      <c r="I215" s="276">
        <v>309679549</v>
      </c>
      <c r="J215" s="275"/>
      <c r="K215" s="277">
        <v>46188</v>
      </c>
      <c r="L215" s="275" t="s">
        <v>411</v>
      </c>
      <c r="M215" s="275"/>
      <c r="N215" s="275" t="s">
        <v>279</v>
      </c>
      <c r="O215" s="275"/>
      <c r="P215" s="277"/>
      <c r="Q215" s="273"/>
      <c r="R215" s="273">
        <v>2</v>
      </c>
    </row>
    <row r="216" spans="1:18" ht="32.1" customHeight="1" x14ac:dyDescent="0.25">
      <c r="A216" s="273">
        <f t="shared" si="3"/>
        <v>214</v>
      </c>
      <c r="B216" s="274" t="s">
        <v>372</v>
      </c>
      <c r="C216" s="274">
        <v>30</v>
      </c>
      <c r="D216" s="274" t="s">
        <v>247</v>
      </c>
      <c r="E216" s="274">
        <v>3010</v>
      </c>
      <c r="F216" s="274" t="s">
        <v>2695</v>
      </c>
      <c r="G216" s="274">
        <v>3</v>
      </c>
      <c r="H216" s="275" t="s">
        <v>2845</v>
      </c>
      <c r="I216" s="276">
        <v>307478981</v>
      </c>
      <c r="J216" s="275"/>
      <c r="K216" s="277">
        <v>46188</v>
      </c>
      <c r="L216" s="275" t="s">
        <v>411</v>
      </c>
      <c r="M216" s="275"/>
      <c r="N216" s="275" t="s">
        <v>279</v>
      </c>
      <c r="O216" s="275"/>
      <c r="P216" s="277"/>
      <c r="Q216" s="273"/>
      <c r="R216" s="273">
        <v>2</v>
      </c>
    </row>
    <row r="217" spans="1:18" ht="32.1" customHeight="1" x14ac:dyDescent="0.25">
      <c r="A217" s="273">
        <f t="shared" si="3"/>
        <v>215</v>
      </c>
      <c r="B217" s="274" t="s">
        <v>372</v>
      </c>
      <c r="C217" s="274">
        <v>30</v>
      </c>
      <c r="D217" s="274" t="s">
        <v>247</v>
      </c>
      <c r="E217" s="274">
        <v>3010</v>
      </c>
      <c r="F217" s="274" t="s">
        <v>2695</v>
      </c>
      <c r="G217" s="274">
        <v>3</v>
      </c>
      <c r="H217" s="275" t="s">
        <v>2846</v>
      </c>
      <c r="I217" s="276">
        <v>310988649</v>
      </c>
      <c r="J217" s="275"/>
      <c r="K217" s="277">
        <v>46188</v>
      </c>
      <c r="L217" s="275" t="s">
        <v>411</v>
      </c>
      <c r="M217" s="275"/>
      <c r="N217" s="275" t="s">
        <v>279</v>
      </c>
      <c r="O217" s="275"/>
      <c r="P217" s="277"/>
      <c r="Q217" s="273"/>
      <c r="R217" s="273">
        <v>2</v>
      </c>
    </row>
    <row r="218" spans="1:18" ht="32.1" customHeight="1" x14ac:dyDescent="0.25">
      <c r="A218" s="273">
        <f t="shared" si="3"/>
        <v>216</v>
      </c>
      <c r="B218" s="274" t="s">
        <v>364</v>
      </c>
      <c r="C218" s="274">
        <v>35</v>
      </c>
      <c r="D218" s="274" t="s">
        <v>102</v>
      </c>
      <c r="E218" s="274">
        <v>3504</v>
      </c>
      <c r="F218" s="274" t="s">
        <v>2695</v>
      </c>
      <c r="G218" s="274">
        <v>3</v>
      </c>
      <c r="H218" s="275" t="s">
        <v>3037</v>
      </c>
      <c r="I218" s="276">
        <v>312500755</v>
      </c>
      <c r="J218" s="275" t="s">
        <v>3038</v>
      </c>
      <c r="K218" s="277">
        <v>46188</v>
      </c>
      <c r="L218" s="275" t="s">
        <v>403</v>
      </c>
      <c r="M218" s="275"/>
      <c r="N218" s="275" t="s">
        <v>279</v>
      </c>
      <c r="O218" s="275"/>
      <c r="P218" s="277"/>
      <c r="Q218" s="273"/>
      <c r="R218" s="273">
        <v>2</v>
      </c>
    </row>
    <row r="219" spans="1:18" ht="32.1" customHeight="1" x14ac:dyDescent="0.25">
      <c r="A219" s="273">
        <f t="shared" si="3"/>
        <v>217</v>
      </c>
      <c r="B219" s="274" t="s">
        <v>364</v>
      </c>
      <c r="C219" s="274">
        <v>35</v>
      </c>
      <c r="D219" s="274" t="s">
        <v>102</v>
      </c>
      <c r="E219" s="274">
        <v>3504</v>
      </c>
      <c r="F219" s="274" t="s">
        <v>2695</v>
      </c>
      <c r="G219" s="274">
        <v>3</v>
      </c>
      <c r="H219" s="275" t="s">
        <v>3039</v>
      </c>
      <c r="I219" s="276">
        <v>306079743</v>
      </c>
      <c r="J219" s="275" t="s">
        <v>3040</v>
      </c>
      <c r="K219" s="277">
        <v>46188</v>
      </c>
      <c r="L219" s="275" t="s">
        <v>403</v>
      </c>
      <c r="M219" s="275"/>
      <c r="N219" s="275" t="s">
        <v>279</v>
      </c>
      <c r="O219" s="275"/>
      <c r="P219" s="277"/>
      <c r="Q219" s="273"/>
      <c r="R219" s="273">
        <v>2</v>
      </c>
    </row>
    <row r="220" spans="1:18" ht="32.1" customHeight="1" x14ac:dyDescent="0.25">
      <c r="A220" s="273">
        <f t="shared" si="3"/>
        <v>218</v>
      </c>
      <c r="B220" s="274" t="s">
        <v>364</v>
      </c>
      <c r="C220" s="274">
        <v>35</v>
      </c>
      <c r="D220" s="274" t="s">
        <v>102</v>
      </c>
      <c r="E220" s="274">
        <v>3504</v>
      </c>
      <c r="F220" s="274" t="s">
        <v>2695</v>
      </c>
      <c r="G220" s="274">
        <v>3</v>
      </c>
      <c r="H220" s="275" t="s">
        <v>3041</v>
      </c>
      <c r="I220" s="276">
        <v>30804543480010</v>
      </c>
      <c r="J220" s="275"/>
      <c r="K220" s="277">
        <v>46188</v>
      </c>
      <c r="L220" s="275" t="s">
        <v>2379</v>
      </c>
      <c r="M220" s="275"/>
      <c r="N220" s="275" t="s">
        <v>279</v>
      </c>
      <c r="O220" s="275"/>
      <c r="P220" s="277"/>
      <c r="Q220" s="273"/>
      <c r="R220" s="273">
        <v>0</v>
      </c>
    </row>
    <row r="221" spans="1:18" ht="32.1" customHeight="1" x14ac:dyDescent="0.25">
      <c r="A221" s="273">
        <f t="shared" si="3"/>
        <v>219</v>
      </c>
      <c r="B221" s="274" t="s">
        <v>364</v>
      </c>
      <c r="C221" s="274">
        <v>35</v>
      </c>
      <c r="D221" s="274" t="s">
        <v>102</v>
      </c>
      <c r="E221" s="274">
        <v>3504</v>
      </c>
      <c r="F221" s="274" t="s">
        <v>2695</v>
      </c>
      <c r="G221" s="274">
        <v>3</v>
      </c>
      <c r="H221" s="275" t="s">
        <v>3042</v>
      </c>
      <c r="I221" s="276">
        <v>41904697340027</v>
      </c>
      <c r="J221" s="275"/>
      <c r="K221" s="277">
        <v>46188</v>
      </c>
      <c r="L221" s="275" t="s">
        <v>403</v>
      </c>
      <c r="M221" s="275"/>
      <c r="N221" s="275" t="s">
        <v>279</v>
      </c>
      <c r="O221" s="275"/>
      <c r="P221" s="277"/>
      <c r="Q221" s="273"/>
      <c r="R221" s="273">
        <v>1</v>
      </c>
    </row>
    <row r="222" spans="1:18" ht="32.1" customHeight="1" x14ac:dyDescent="0.25">
      <c r="A222" s="273">
        <f t="shared" si="3"/>
        <v>220</v>
      </c>
      <c r="B222" s="274" t="s">
        <v>366</v>
      </c>
      <c r="C222" s="274">
        <v>14</v>
      </c>
      <c r="D222" s="274" t="s">
        <v>592</v>
      </c>
      <c r="E222" s="274">
        <v>1417</v>
      </c>
      <c r="F222" s="274" t="s">
        <v>2695</v>
      </c>
      <c r="G222" s="274">
        <v>3</v>
      </c>
      <c r="H222" s="275" t="s">
        <v>3043</v>
      </c>
      <c r="I222" s="276">
        <v>310990932</v>
      </c>
      <c r="J222" s="275" t="s">
        <v>3044</v>
      </c>
      <c r="K222" s="277">
        <v>46189</v>
      </c>
      <c r="L222" s="275" t="s">
        <v>3045</v>
      </c>
      <c r="M222" s="275"/>
      <c r="N222" s="275" t="s">
        <v>279</v>
      </c>
      <c r="O222" s="275"/>
      <c r="P222" s="277"/>
      <c r="Q222" s="273"/>
      <c r="R222" s="273">
        <v>5</v>
      </c>
    </row>
    <row r="223" spans="1:18" ht="32.1" customHeight="1" x14ac:dyDescent="0.25">
      <c r="A223" s="273">
        <f t="shared" si="3"/>
        <v>221</v>
      </c>
      <c r="B223" s="274" t="s">
        <v>372</v>
      </c>
      <c r="C223" s="274">
        <v>30</v>
      </c>
      <c r="D223" s="274" t="s">
        <v>250</v>
      </c>
      <c r="E223" s="274">
        <v>3014</v>
      </c>
      <c r="F223" s="274" t="s">
        <v>2695</v>
      </c>
      <c r="G223" s="274">
        <v>3</v>
      </c>
      <c r="H223" s="275" t="s">
        <v>3046</v>
      </c>
      <c r="I223" s="276">
        <v>311184557</v>
      </c>
      <c r="J223" s="275"/>
      <c r="K223" s="277">
        <v>46189</v>
      </c>
      <c r="L223" s="275" t="s">
        <v>411</v>
      </c>
      <c r="M223" s="275"/>
      <c r="N223" s="275" t="s">
        <v>279</v>
      </c>
      <c r="O223" s="275"/>
      <c r="P223" s="277"/>
      <c r="Q223" s="273"/>
      <c r="R223" s="273">
        <v>2</v>
      </c>
    </row>
    <row r="224" spans="1:18" ht="32.1" customHeight="1" x14ac:dyDescent="0.25">
      <c r="A224" s="273">
        <f t="shared" si="3"/>
        <v>222</v>
      </c>
      <c r="B224" s="274" t="s">
        <v>372</v>
      </c>
      <c r="C224" s="274">
        <v>30</v>
      </c>
      <c r="D224" s="274" t="s">
        <v>250</v>
      </c>
      <c r="E224" s="274">
        <v>3014</v>
      </c>
      <c r="F224" s="274" t="s">
        <v>2695</v>
      </c>
      <c r="G224" s="274">
        <v>3</v>
      </c>
      <c r="H224" s="275" t="s">
        <v>3047</v>
      </c>
      <c r="I224" s="276">
        <v>310307710</v>
      </c>
      <c r="J224" s="275"/>
      <c r="K224" s="277">
        <v>46189</v>
      </c>
      <c r="L224" s="275" t="s">
        <v>411</v>
      </c>
      <c r="M224" s="275"/>
      <c r="N224" s="275" t="s">
        <v>279</v>
      </c>
      <c r="O224" s="275"/>
      <c r="P224" s="277"/>
      <c r="Q224" s="273"/>
      <c r="R224" s="273">
        <v>2</v>
      </c>
    </row>
    <row r="225" spans="1:18" ht="32.1" customHeight="1" x14ac:dyDescent="0.25">
      <c r="A225" s="273">
        <f t="shared" si="3"/>
        <v>223</v>
      </c>
      <c r="B225" s="274" t="s">
        <v>372</v>
      </c>
      <c r="C225" s="274">
        <v>30</v>
      </c>
      <c r="D225" s="274" t="s">
        <v>250</v>
      </c>
      <c r="E225" s="274">
        <v>3014</v>
      </c>
      <c r="F225" s="274" t="s">
        <v>2695</v>
      </c>
      <c r="G225" s="274">
        <v>3</v>
      </c>
      <c r="H225" s="275" t="s">
        <v>3048</v>
      </c>
      <c r="I225" s="276">
        <v>310014775</v>
      </c>
      <c r="J225" s="275"/>
      <c r="K225" s="277">
        <v>46189</v>
      </c>
      <c r="L225" s="275" t="s">
        <v>411</v>
      </c>
      <c r="M225" s="275"/>
      <c r="N225" s="275" t="s">
        <v>279</v>
      </c>
      <c r="O225" s="275"/>
      <c r="P225" s="277"/>
      <c r="Q225" s="273"/>
      <c r="R225" s="273">
        <v>2</v>
      </c>
    </row>
    <row r="226" spans="1:18" ht="32.1" customHeight="1" x14ac:dyDescent="0.25">
      <c r="A226" s="273">
        <f t="shared" si="3"/>
        <v>224</v>
      </c>
      <c r="B226" s="274" t="s">
        <v>372</v>
      </c>
      <c r="C226" s="274">
        <v>30</v>
      </c>
      <c r="D226" s="274" t="s">
        <v>250</v>
      </c>
      <c r="E226" s="274">
        <v>3014</v>
      </c>
      <c r="F226" s="274" t="s">
        <v>2695</v>
      </c>
      <c r="G226" s="274">
        <v>3</v>
      </c>
      <c r="H226" s="275" t="s">
        <v>3049</v>
      </c>
      <c r="I226" s="276">
        <v>309765838</v>
      </c>
      <c r="J226" s="275"/>
      <c r="K226" s="277">
        <v>46189</v>
      </c>
      <c r="L226" s="275" t="s">
        <v>411</v>
      </c>
      <c r="M226" s="275"/>
      <c r="N226" s="275" t="s">
        <v>279</v>
      </c>
      <c r="O226" s="275"/>
      <c r="P226" s="277"/>
      <c r="Q226" s="273"/>
      <c r="R226" s="273">
        <v>2</v>
      </c>
    </row>
    <row r="227" spans="1:18" ht="32.1" customHeight="1" x14ac:dyDescent="0.25">
      <c r="A227" s="273">
        <f t="shared" si="3"/>
        <v>225</v>
      </c>
      <c r="B227" s="274" t="s">
        <v>364</v>
      </c>
      <c r="C227" s="274">
        <v>35</v>
      </c>
      <c r="D227" s="274" t="s">
        <v>101</v>
      </c>
      <c r="E227" s="274">
        <v>3501</v>
      </c>
      <c r="F227" s="274" t="s">
        <v>2695</v>
      </c>
      <c r="G227" s="274">
        <v>3</v>
      </c>
      <c r="H227" s="275" t="s">
        <v>3050</v>
      </c>
      <c r="I227" s="276">
        <v>311172224</v>
      </c>
      <c r="J227" s="275" t="s">
        <v>3050</v>
      </c>
      <c r="K227" s="277">
        <v>46189</v>
      </c>
      <c r="L227" s="275" t="s">
        <v>526</v>
      </c>
      <c r="M227" s="275"/>
      <c r="N227" s="275" t="s">
        <v>279</v>
      </c>
      <c r="O227" s="275"/>
      <c r="P227" s="277"/>
      <c r="Q227" s="273"/>
      <c r="R227" s="273">
        <v>2</v>
      </c>
    </row>
    <row r="228" spans="1:18" ht="32.1" customHeight="1" x14ac:dyDescent="0.25">
      <c r="A228" s="273">
        <f t="shared" si="3"/>
        <v>226</v>
      </c>
      <c r="B228" s="274" t="s">
        <v>364</v>
      </c>
      <c r="C228" s="274">
        <v>35</v>
      </c>
      <c r="D228" s="274" t="s">
        <v>101</v>
      </c>
      <c r="E228" s="274">
        <v>3501</v>
      </c>
      <c r="F228" s="274" t="s">
        <v>2695</v>
      </c>
      <c r="G228" s="274">
        <v>3</v>
      </c>
      <c r="H228" s="275" t="s">
        <v>3051</v>
      </c>
      <c r="I228" s="276">
        <v>30212683470017</v>
      </c>
      <c r="J228" s="275"/>
      <c r="K228" s="277">
        <v>46189</v>
      </c>
      <c r="L228" s="275" t="s">
        <v>526</v>
      </c>
      <c r="M228" s="275"/>
      <c r="N228" s="275" t="s">
        <v>279</v>
      </c>
      <c r="O228" s="275"/>
      <c r="P228" s="277"/>
      <c r="Q228" s="273"/>
      <c r="R228" s="273">
        <v>0</v>
      </c>
    </row>
    <row r="229" spans="1:18" ht="32.1" customHeight="1" x14ac:dyDescent="0.25">
      <c r="A229" s="273">
        <f t="shared" si="3"/>
        <v>227</v>
      </c>
      <c r="B229" s="274" t="s">
        <v>364</v>
      </c>
      <c r="C229" s="274">
        <v>35</v>
      </c>
      <c r="D229" s="274" t="s">
        <v>101</v>
      </c>
      <c r="E229" s="274">
        <v>3501</v>
      </c>
      <c r="F229" s="274" t="s">
        <v>2695</v>
      </c>
      <c r="G229" s="274">
        <v>3</v>
      </c>
      <c r="H229" s="275" t="s">
        <v>3052</v>
      </c>
      <c r="I229" s="276">
        <v>30610803490039</v>
      </c>
      <c r="J229" s="275"/>
      <c r="K229" s="277">
        <v>46189</v>
      </c>
      <c r="L229" s="275" t="s">
        <v>526</v>
      </c>
      <c r="M229" s="275"/>
      <c r="N229" s="275" t="s">
        <v>279</v>
      </c>
      <c r="O229" s="275"/>
      <c r="P229" s="277"/>
      <c r="Q229" s="273"/>
      <c r="R229" s="273">
        <v>0</v>
      </c>
    </row>
    <row r="230" spans="1:18" ht="32.1" customHeight="1" x14ac:dyDescent="0.25">
      <c r="A230" s="273">
        <f t="shared" si="3"/>
        <v>228</v>
      </c>
      <c r="B230" s="274" t="s">
        <v>364</v>
      </c>
      <c r="C230" s="274">
        <v>35</v>
      </c>
      <c r="D230" s="274" t="s">
        <v>101</v>
      </c>
      <c r="E230" s="274">
        <v>3501</v>
      </c>
      <c r="F230" s="274" t="s">
        <v>2695</v>
      </c>
      <c r="G230" s="274">
        <v>3</v>
      </c>
      <c r="H230" s="275" t="s">
        <v>3053</v>
      </c>
      <c r="I230" s="276">
        <v>32404863500038</v>
      </c>
      <c r="J230" s="275"/>
      <c r="K230" s="277">
        <v>46189</v>
      </c>
      <c r="L230" s="275" t="s">
        <v>526</v>
      </c>
      <c r="M230" s="275"/>
      <c r="N230" s="275" t="s">
        <v>279</v>
      </c>
      <c r="O230" s="275"/>
      <c r="P230" s="277"/>
      <c r="Q230" s="273"/>
      <c r="R230" s="273">
        <v>0</v>
      </c>
    </row>
    <row r="231" spans="1:18" ht="32.1" customHeight="1" x14ac:dyDescent="0.25">
      <c r="A231" s="273">
        <f t="shared" si="3"/>
        <v>229</v>
      </c>
      <c r="B231" s="274" t="s">
        <v>368</v>
      </c>
      <c r="C231" s="274">
        <v>24</v>
      </c>
      <c r="D231" s="274" t="s">
        <v>217</v>
      </c>
      <c r="E231" s="274">
        <v>2403</v>
      </c>
      <c r="F231" s="274" t="s">
        <v>2695</v>
      </c>
      <c r="G231" s="274">
        <v>3</v>
      </c>
      <c r="H231" s="275" t="s">
        <v>3054</v>
      </c>
      <c r="I231" s="276">
        <v>310001167</v>
      </c>
      <c r="J231" s="275" t="s">
        <v>3055</v>
      </c>
      <c r="K231" s="277">
        <v>46189</v>
      </c>
      <c r="L231" s="275" t="s">
        <v>3056</v>
      </c>
      <c r="M231" s="275"/>
      <c r="N231" s="275" t="s">
        <v>279</v>
      </c>
      <c r="O231" s="275"/>
      <c r="P231" s="277"/>
      <c r="Q231" s="273"/>
      <c r="R231" s="273">
        <v>2</v>
      </c>
    </row>
    <row r="232" spans="1:18" ht="32.1" customHeight="1" x14ac:dyDescent="0.25">
      <c r="A232" s="273">
        <f t="shared" si="3"/>
        <v>230</v>
      </c>
      <c r="B232" s="274" t="s">
        <v>370</v>
      </c>
      <c r="C232" s="274">
        <v>27</v>
      </c>
      <c r="D232" s="274" t="s">
        <v>139</v>
      </c>
      <c r="E232" s="274">
        <v>2720</v>
      </c>
      <c r="F232" s="274" t="s">
        <v>2695</v>
      </c>
      <c r="G232" s="274">
        <v>3</v>
      </c>
      <c r="H232" s="275" t="s">
        <v>3057</v>
      </c>
      <c r="I232" s="276">
        <v>312189564</v>
      </c>
      <c r="J232" s="275" t="s">
        <v>3058</v>
      </c>
      <c r="K232" s="277">
        <v>46190</v>
      </c>
      <c r="L232" s="275" t="s">
        <v>411</v>
      </c>
      <c r="M232" s="275"/>
      <c r="N232" s="275" t="s">
        <v>279</v>
      </c>
      <c r="O232" s="275"/>
      <c r="P232" s="277"/>
      <c r="Q232" s="273"/>
      <c r="R232" s="273">
        <v>2</v>
      </c>
    </row>
    <row r="233" spans="1:18" ht="32.1" customHeight="1" x14ac:dyDescent="0.25">
      <c r="A233" s="273">
        <f t="shared" si="3"/>
        <v>231</v>
      </c>
      <c r="B233" s="274" t="s">
        <v>370</v>
      </c>
      <c r="C233" s="274">
        <v>27</v>
      </c>
      <c r="D233" s="274" t="s">
        <v>123</v>
      </c>
      <c r="E233" s="274">
        <v>2717</v>
      </c>
      <c r="F233" s="274" t="s">
        <v>2695</v>
      </c>
      <c r="G233" s="274">
        <v>3</v>
      </c>
      <c r="H233" s="275" t="s">
        <v>3059</v>
      </c>
      <c r="I233" s="276">
        <v>311506684</v>
      </c>
      <c r="J233" s="275" t="s">
        <v>3060</v>
      </c>
      <c r="K233" s="277">
        <v>46190</v>
      </c>
      <c r="L233" s="275" t="s">
        <v>456</v>
      </c>
      <c r="M233" s="275"/>
      <c r="N233" s="275" t="s">
        <v>279</v>
      </c>
      <c r="O233" s="275"/>
      <c r="P233" s="277"/>
      <c r="Q233" s="273"/>
      <c r="R233" s="273">
        <v>2</v>
      </c>
    </row>
    <row r="234" spans="1:18" ht="32.1" customHeight="1" x14ac:dyDescent="0.25">
      <c r="A234" s="273">
        <f t="shared" si="3"/>
        <v>232</v>
      </c>
      <c r="B234" s="274" t="s">
        <v>363</v>
      </c>
      <c r="C234" s="274">
        <v>10</v>
      </c>
      <c r="D234" s="274" t="s">
        <v>158</v>
      </c>
      <c r="E234" s="274">
        <v>1012</v>
      </c>
      <c r="F234" s="274" t="s">
        <v>2695</v>
      </c>
      <c r="G234" s="274">
        <v>3</v>
      </c>
      <c r="H234" s="275" t="s">
        <v>3061</v>
      </c>
      <c r="I234" s="276">
        <v>307915857</v>
      </c>
      <c r="J234" s="275"/>
      <c r="K234" s="277">
        <v>46190</v>
      </c>
      <c r="L234" s="275" t="s">
        <v>3062</v>
      </c>
      <c r="M234" s="275"/>
      <c r="N234" s="275" t="s">
        <v>279</v>
      </c>
      <c r="O234" s="275"/>
      <c r="P234" s="277"/>
      <c r="Q234" s="273"/>
      <c r="R234" s="273">
        <v>2</v>
      </c>
    </row>
    <row r="235" spans="1:18" ht="32.1" customHeight="1" x14ac:dyDescent="0.25">
      <c r="A235" s="273">
        <f t="shared" si="3"/>
        <v>233</v>
      </c>
      <c r="B235" s="274" t="s">
        <v>363</v>
      </c>
      <c r="C235" s="274">
        <v>10</v>
      </c>
      <c r="D235" s="274" t="s">
        <v>158</v>
      </c>
      <c r="E235" s="274">
        <v>1012</v>
      </c>
      <c r="F235" s="274" t="s">
        <v>2695</v>
      </c>
      <c r="G235" s="274">
        <v>3</v>
      </c>
      <c r="H235" s="275" t="s">
        <v>3063</v>
      </c>
      <c r="I235" s="276">
        <v>204293332</v>
      </c>
      <c r="J235" s="275" t="s">
        <v>3064</v>
      </c>
      <c r="K235" s="277">
        <v>46190</v>
      </c>
      <c r="L235" s="275" t="s">
        <v>3062</v>
      </c>
      <c r="M235" s="275"/>
      <c r="N235" s="275" t="s">
        <v>279</v>
      </c>
      <c r="O235" s="275"/>
      <c r="P235" s="277"/>
      <c r="Q235" s="273"/>
      <c r="R235" s="273">
        <v>2</v>
      </c>
    </row>
    <row r="236" spans="1:18" ht="32.1" customHeight="1" x14ac:dyDescent="0.25">
      <c r="A236" s="273">
        <f t="shared" si="3"/>
        <v>234</v>
      </c>
      <c r="B236" s="274" t="s">
        <v>362</v>
      </c>
      <c r="C236" s="274">
        <v>8</v>
      </c>
      <c r="D236" s="274" t="s">
        <v>650</v>
      </c>
      <c r="E236" s="274">
        <v>812</v>
      </c>
      <c r="F236" s="274" t="s">
        <v>2695</v>
      </c>
      <c r="G236" s="274">
        <v>3</v>
      </c>
      <c r="H236" s="275" t="s">
        <v>3065</v>
      </c>
      <c r="I236" s="276">
        <v>304526322</v>
      </c>
      <c r="J236" s="275" t="s">
        <v>3066</v>
      </c>
      <c r="K236" s="277">
        <v>46190</v>
      </c>
      <c r="L236" s="275" t="s">
        <v>411</v>
      </c>
      <c r="M236" s="275"/>
      <c r="N236" s="275" t="s">
        <v>279</v>
      </c>
      <c r="O236" s="275"/>
      <c r="P236" s="277"/>
      <c r="Q236" s="273"/>
      <c r="R236" s="273">
        <v>2</v>
      </c>
    </row>
    <row r="237" spans="1:18" ht="32.1" customHeight="1" x14ac:dyDescent="0.25">
      <c r="A237" s="273">
        <f t="shared" si="3"/>
        <v>235</v>
      </c>
      <c r="B237" s="274" t="s">
        <v>364</v>
      </c>
      <c r="C237" s="274">
        <v>35</v>
      </c>
      <c r="D237" s="274" t="s">
        <v>98</v>
      </c>
      <c r="E237" s="274">
        <v>3512</v>
      </c>
      <c r="F237" s="274" t="s">
        <v>2695</v>
      </c>
      <c r="G237" s="274">
        <v>3</v>
      </c>
      <c r="H237" s="275" t="s">
        <v>3067</v>
      </c>
      <c r="I237" s="276">
        <v>308953937</v>
      </c>
      <c r="J237" s="275" t="s">
        <v>3068</v>
      </c>
      <c r="K237" s="277">
        <v>46190</v>
      </c>
      <c r="L237" s="275" t="s">
        <v>3069</v>
      </c>
      <c r="M237" s="275"/>
      <c r="N237" s="275" t="s">
        <v>279</v>
      </c>
      <c r="O237" s="275"/>
      <c r="P237" s="277"/>
      <c r="Q237" s="273"/>
      <c r="R237" s="273">
        <v>2</v>
      </c>
    </row>
    <row r="238" spans="1:18" ht="32.1" customHeight="1" x14ac:dyDescent="0.25">
      <c r="A238" s="273">
        <f t="shared" si="3"/>
        <v>236</v>
      </c>
      <c r="B238" s="274" t="s">
        <v>364</v>
      </c>
      <c r="C238" s="274">
        <v>35</v>
      </c>
      <c r="D238" s="274" t="s">
        <v>98</v>
      </c>
      <c r="E238" s="274">
        <v>3512</v>
      </c>
      <c r="F238" s="274" t="s">
        <v>2695</v>
      </c>
      <c r="G238" s="274">
        <v>3</v>
      </c>
      <c r="H238" s="275" t="s">
        <v>3070</v>
      </c>
      <c r="I238" s="276">
        <v>304589989</v>
      </c>
      <c r="J238" s="275" t="s">
        <v>3071</v>
      </c>
      <c r="K238" s="277">
        <v>46190</v>
      </c>
      <c r="L238" s="275" t="s">
        <v>3069</v>
      </c>
      <c r="M238" s="275"/>
      <c r="N238" s="275" t="s">
        <v>279</v>
      </c>
      <c r="O238" s="275"/>
      <c r="P238" s="277"/>
      <c r="Q238" s="273"/>
      <c r="R238" s="273">
        <v>2</v>
      </c>
    </row>
    <row r="239" spans="1:18" ht="32.1" customHeight="1" x14ac:dyDescent="0.25">
      <c r="A239" s="273">
        <f t="shared" si="3"/>
        <v>237</v>
      </c>
      <c r="B239" s="274" t="s">
        <v>364</v>
      </c>
      <c r="C239" s="274">
        <v>35</v>
      </c>
      <c r="D239" s="274" t="s">
        <v>98</v>
      </c>
      <c r="E239" s="274">
        <v>3512</v>
      </c>
      <c r="F239" s="274" t="s">
        <v>2695</v>
      </c>
      <c r="G239" s="274">
        <v>3</v>
      </c>
      <c r="H239" s="275" t="s">
        <v>3072</v>
      </c>
      <c r="I239" s="276">
        <v>200383326</v>
      </c>
      <c r="J239" s="275" t="s">
        <v>3073</v>
      </c>
      <c r="K239" s="277">
        <v>46190</v>
      </c>
      <c r="L239" s="275" t="s">
        <v>3069</v>
      </c>
      <c r="M239" s="275"/>
      <c r="N239" s="275" t="s">
        <v>279</v>
      </c>
      <c r="O239" s="275"/>
      <c r="P239" s="277"/>
      <c r="Q239" s="273"/>
      <c r="R239" s="273">
        <v>2</v>
      </c>
    </row>
    <row r="240" spans="1:18" ht="32.1" customHeight="1" x14ac:dyDescent="0.25">
      <c r="A240" s="273">
        <f t="shared" si="3"/>
        <v>238</v>
      </c>
      <c r="B240" s="274" t="s">
        <v>364</v>
      </c>
      <c r="C240" s="274">
        <v>35</v>
      </c>
      <c r="D240" s="274" t="s">
        <v>98</v>
      </c>
      <c r="E240" s="274">
        <v>3512</v>
      </c>
      <c r="F240" s="274" t="s">
        <v>2695</v>
      </c>
      <c r="G240" s="274">
        <v>3</v>
      </c>
      <c r="H240" s="275" t="s">
        <v>3074</v>
      </c>
      <c r="I240" s="276">
        <v>32602783470080</v>
      </c>
      <c r="J240" s="275"/>
      <c r="K240" s="277">
        <v>46190</v>
      </c>
      <c r="L240" s="275" t="s">
        <v>3069</v>
      </c>
      <c r="M240" s="275"/>
      <c r="N240" s="275" t="s">
        <v>279</v>
      </c>
      <c r="O240" s="275"/>
      <c r="P240" s="277"/>
      <c r="Q240" s="273"/>
      <c r="R240" s="273">
        <v>0</v>
      </c>
    </row>
    <row r="241" spans="1:18" ht="32.1" customHeight="1" x14ac:dyDescent="0.25">
      <c r="A241" s="273">
        <f t="shared" si="3"/>
        <v>239</v>
      </c>
      <c r="B241" s="274" t="s">
        <v>364</v>
      </c>
      <c r="C241" s="274">
        <v>35</v>
      </c>
      <c r="D241" s="274" t="s">
        <v>98</v>
      </c>
      <c r="E241" s="274">
        <v>3512</v>
      </c>
      <c r="F241" s="274" t="s">
        <v>2695</v>
      </c>
      <c r="G241" s="274">
        <v>3</v>
      </c>
      <c r="H241" s="275" t="s">
        <v>3075</v>
      </c>
      <c r="I241" s="276">
        <v>31806997360015</v>
      </c>
      <c r="J241" s="275"/>
      <c r="K241" s="277">
        <v>46190</v>
      </c>
      <c r="L241" s="275" t="s">
        <v>3069</v>
      </c>
      <c r="M241" s="275"/>
      <c r="N241" s="275" t="s">
        <v>279</v>
      </c>
      <c r="O241" s="275"/>
      <c r="P241" s="277"/>
      <c r="Q241" s="273"/>
      <c r="R241" s="273">
        <v>0</v>
      </c>
    </row>
    <row r="242" spans="1:18" ht="32.1" customHeight="1" x14ac:dyDescent="0.25">
      <c r="A242" s="273">
        <f t="shared" si="3"/>
        <v>240</v>
      </c>
      <c r="B242" s="274" t="s">
        <v>372</v>
      </c>
      <c r="C242" s="274">
        <v>30</v>
      </c>
      <c r="D242" s="274" t="s">
        <v>240</v>
      </c>
      <c r="E242" s="274">
        <v>3005</v>
      </c>
      <c r="F242" s="274" t="s">
        <v>2695</v>
      </c>
      <c r="G242" s="274">
        <v>3</v>
      </c>
      <c r="H242" s="275" t="s">
        <v>3076</v>
      </c>
      <c r="I242" s="276">
        <v>305462481</v>
      </c>
      <c r="J242" s="275"/>
      <c r="K242" s="277">
        <v>46188</v>
      </c>
      <c r="L242" s="275" t="s">
        <v>411</v>
      </c>
      <c r="M242" s="275"/>
      <c r="N242" s="275" t="s">
        <v>279</v>
      </c>
      <c r="O242" s="275"/>
      <c r="P242" s="277"/>
      <c r="Q242" s="273"/>
      <c r="R242" s="273">
        <v>2</v>
      </c>
    </row>
    <row r="243" spans="1:18" ht="32.1" customHeight="1" x14ac:dyDescent="0.25">
      <c r="A243" s="273">
        <f t="shared" si="3"/>
        <v>241</v>
      </c>
      <c r="B243" s="274" t="s">
        <v>372</v>
      </c>
      <c r="C243" s="274">
        <v>30</v>
      </c>
      <c r="D243" s="274" t="s">
        <v>240</v>
      </c>
      <c r="E243" s="274">
        <v>3005</v>
      </c>
      <c r="F243" s="274" t="s">
        <v>2695</v>
      </c>
      <c r="G243" s="274">
        <v>3</v>
      </c>
      <c r="H243" s="275" t="s">
        <v>3077</v>
      </c>
      <c r="I243" s="276">
        <v>310714560</v>
      </c>
      <c r="J243" s="275"/>
      <c r="K243" s="277">
        <v>46188</v>
      </c>
      <c r="L243" s="275" t="s">
        <v>411</v>
      </c>
      <c r="M243" s="275"/>
      <c r="N243" s="275" t="s">
        <v>279</v>
      </c>
      <c r="O243" s="275"/>
      <c r="P243" s="277"/>
      <c r="Q243" s="273"/>
      <c r="R243" s="273">
        <v>2</v>
      </c>
    </row>
    <row r="244" spans="1:18" ht="32.1" customHeight="1" x14ac:dyDescent="0.25">
      <c r="A244" s="273">
        <f t="shared" si="3"/>
        <v>242</v>
      </c>
      <c r="B244" s="274" t="s">
        <v>372</v>
      </c>
      <c r="C244" s="274">
        <v>30</v>
      </c>
      <c r="D244" s="274" t="s">
        <v>240</v>
      </c>
      <c r="E244" s="274">
        <v>3005</v>
      </c>
      <c r="F244" s="274" t="s">
        <v>2695</v>
      </c>
      <c r="G244" s="274">
        <v>3</v>
      </c>
      <c r="H244" s="275" t="s">
        <v>3078</v>
      </c>
      <c r="I244" s="276">
        <v>311759884</v>
      </c>
      <c r="J244" s="275"/>
      <c r="K244" s="277">
        <v>46188</v>
      </c>
      <c r="L244" s="275" t="s">
        <v>411</v>
      </c>
      <c r="M244" s="275"/>
      <c r="N244" s="275" t="s">
        <v>279</v>
      </c>
      <c r="O244" s="275"/>
      <c r="P244" s="277"/>
      <c r="Q244" s="273"/>
      <c r="R244" s="273">
        <v>2</v>
      </c>
    </row>
    <row r="245" spans="1:18" ht="32.1" customHeight="1" x14ac:dyDescent="0.25">
      <c r="A245" s="273">
        <f t="shared" si="3"/>
        <v>243</v>
      </c>
      <c r="B245" s="274" t="s">
        <v>372</v>
      </c>
      <c r="C245" s="274">
        <v>30</v>
      </c>
      <c r="D245" s="274" t="s">
        <v>240</v>
      </c>
      <c r="E245" s="274">
        <v>3005</v>
      </c>
      <c r="F245" s="274" t="s">
        <v>2695</v>
      </c>
      <c r="G245" s="274">
        <v>3</v>
      </c>
      <c r="H245" s="275" t="s">
        <v>3079</v>
      </c>
      <c r="I245" s="276">
        <v>303198638</v>
      </c>
      <c r="J245" s="275"/>
      <c r="K245" s="277">
        <v>46188</v>
      </c>
      <c r="L245" s="275" t="s">
        <v>411</v>
      </c>
      <c r="M245" s="275"/>
      <c r="N245" s="275" t="s">
        <v>279</v>
      </c>
      <c r="O245" s="275"/>
      <c r="P245" s="277"/>
      <c r="Q245" s="273"/>
      <c r="R245" s="273">
        <v>2</v>
      </c>
    </row>
    <row r="246" spans="1:18" ht="32.1" customHeight="1" x14ac:dyDescent="0.25">
      <c r="A246" s="273">
        <f t="shared" si="3"/>
        <v>244</v>
      </c>
      <c r="B246" s="274" t="s">
        <v>360</v>
      </c>
      <c r="C246" s="274">
        <v>3</v>
      </c>
      <c r="D246" s="274" t="s">
        <v>64</v>
      </c>
      <c r="E246" s="274">
        <v>301</v>
      </c>
      <c r="F246" s="274" t="s">
        <v>2695</v>
      </c>
      <c r="G246" s="274">
        <v>3</v>
      </c>
      <c r="H246" s="275" t="s">
        <v>3080</v>
      </c>
      <c r="I246" s="276">
        <v>62710025180039</v>
      </c>
      <c r="J246" s="275"/>
      <c r="K246" s="277">
        <v>46191</v>
      </c>
      <c r="L246" s="275" t="s">
        <v>410</v>
      </c>
      <c r="M246" s="275"/>
      <c r="N246" s="275" t="s">
        <v>279</v>
      </c>
      <c r="O246" s="275"/>
      <c r="P246" s="277"/>
      <c r="Q246" s="273"/>
      <c r="R246" s="273">
        <v>2</v>
      </c>
    </row>
    <row r="247" spans="1:18" ht="32.1" customHeight="1" x14ac:dyDescent="0.25">
      <c r="A247" s="273">
        <f t="shared" si="3"/>
        <v>245</v>
      </c>
      <c r="B247" s="274" t="s">
        <v>360</v>
      </c>
      <c r="C247" s="274">
        <v>3</v>
      </c>
      <c r="D247" s="274" t="s">
        <v>64</v>
      </c>
      <c r="E247" s="274">
        <v>301</v>
      </c>
      <c r="F247" s="274" t="s">
        <v>2695</v>
      </c>
      <c r="G247" s="274">
        <v>3</v>
      </c>
      <c r="H247" s="275" t="s">
        <v>3081</v>
      </c>
      <c r="I247" s="276">
        <v>41507985210020</v>
      </c>
      <c r="J247" s="275"/>
      <c r="K247" s="277">
        <v>46191</v>
      </c>
      <c r="L247" s="275" t="s">
        <v>410</v>
      </c>
      <c r="M247" s="275"/>
      <c r="N247" s="275" t="s">
        <v>279</v>
      </c>
      <c r="O247" s="275"/>
      <c r="P247" s="277"/>
      <c r="Q247" s="273"/>
      <c r="R247" s="273">
        <v>2</v>
      </c>
    </row>
    <row r="248" spans="1:18" ht="32.1" customHeight="1" x14ac:dyDescent="0.25">
      <c r="A248" s="273">
        <f t="shared" si="3"/>
        <v>246</v>
      </c>
      <c r="B248" s="274" t="s">
        <v>361</v>
      </c>
      <c r="C248" s="274">
        <v>6</v>
      </c>
      <c r="D248" s="274" t="s">
        <v>80</v>
      </c>
      <c r="E248" s="274">
        <v>601</v>
      </c>
      <c r="F248" s="274" t="s">
        <v>2695</v>
      </c>
      <c r="G248" s="274">
        <v>3</v>
      </c>
      <c r="H248" s="275" t="s">
        <v>3082</v>
      </c>
      <c r="I248" s="276">
        <v>311342122</v>
      </c>
      <c r="J248" s="275" t="s">
        <v>3083</v>
      </c>
      <c r="K248" s="277">
        <v>46182</v>
      </c>
      <c r="L248" s="275" t="s">
        <v>3084</v>
      </c>
      <c r="M248" s="275"/>
      <c r="N248" s="275" t="s">
        <v>279</v>
      </c>
      <c r="O248" s="275"/>
      <c r="P248" s="277"/>
      <c r="Q248" s="273"/>
      <c r="R248" s="273">
        <v>2</v>
      </c>
    </row>
    <row r="249" spans="1:18" ht="32.1" customHeight="1" x14ac:dyDescent="0.25">
      <c r="A249" s="273">
        <f t="shared" si="3"/>
        <v>247</v>
      </c>
      <c r="B249" s="274" t="s">
        <v>361</v>
      </c>
      <c r="C249" s="274">
        <v>6</v>
      </c>
      <c r="D249" s="274" t="s">
        <v>80</v>
      </c>
      <c r="E249" s="274">
        <v>601</v>
      </c>
      <c r="F249" s="274" t="s">
        <v>2695</v>
      </c>
      <c r="G249" s="274">
        <v>3</v>
      </c>
      <c r="H249" s="275" t="s">
        <v>3085</v>
      </c>
      <c r="I249" s="276">
        <v>31908881070128</v>
      </c>
      <c r="J249" s="275"/>
      <c r="K249" s="277">
        <v>46182</v>
      </c>
      <c r="L249" s="275" t="s">
        <v>3086</v>
      </c>
      <c r="M249" s="275"/>
      <c r="N249" s="275" t="s">
        <v>279</v>
      </c>
      <c r="O249" s="275"/>
      <c r="P249" s="277"/>
      <c r="Q249" s="273"/>
      <c r="R249" s="273">
        <v>2</v>
      </c>
    </row>
    <row r="250" spans="1:18" ht="32.1" customHeight="1" x14ac:dyDescent="0.25">
      <c r="A250" s="273">
        <f t="shared" si="3"/>
        <v>248</v>
      </c>
      <c r="B250" s="274" t="s">
        <v>361</v>
      </c>
      <c r="C250" s="274">
        <v>6</v>
      </c>
      <c r="D250" s="274" t="s">
        <v>86</v>
      </c>
      <c r="E250" s="274">
        <v>614</v>
      </c>
      <c r="F250" s="274" t="s">
        <v>2695</v>
      </c>
      <c r="G250" s="274">
        <v>3</v>
      </c>
      <c r="H250" s="275" t="s">
        <v>3087</v>
      </c>
      <c r="I250" s="276">
        <v>302403722</v>
      </c>
      <c r="J250" s="275" t="s">
        <v>2928</v>
      </c>
      <c r="K250" s="277">
        <v>46184</v>
      </c>
      <c r="L250" s="275" t="s">
        <v>3088</v>
      </c>
      <c r="M250" s="275"/>
      <c r="N250" s="275" t="s">
        <v>279</v>
      </c>
      <c r="O250" s="275"/>
      <c r="P250" s="277"/>
      <c r="Q250" s="273"/>
      <c r="R250" s="273">
        <v>2</v>
      </c>
    </row>
    <row r="251" spans="1:18" ht="32.1" customHeight="1" x14ac:dyDescent="0.25">
      <c r="A251" s="273">
        <f t="shared" si="3"/>
        <v>249</v>
      </c>
      <c r="B251" s="274" t="s">
        <v>373</v>
      </c>
      <c r="C251" s="274">
        <v>33</v>
      </c>
      <c r="D251" s="274" t="s">
        <v>535</v>
      </c>
      <c r="E251" s="274">
        <v>3303</v>
      </c>
      <c r="F251" s="274" t="s">
        <v>2695</v>
      </c>
      <c r="G251" s="274">
        <v>3</v>
      </c>
      <c r="H251" s="275" t="s">
        <v>3089</v>
      </c>
      <c r="I251" s="276">
        <v>40504823120070</v>
      </c>
      <c r="J251" s="275"/>
      <c r="K251" s="277">
        <v>46191</v>
      </c>
      <c r="L251" s="275" t="s">
        <v>2715</v>
      </c>
      <c r="M251" s="275"/>
      <c r="N251" s="275" t="s">
        <v>279</v>
      </c>
      <c r="O251" s="275"/>
      <c r="P251" s="277"/>
      <c r="Q251" s="273"/>
      <c r="R251" s="273">
        <v>2</v>
      </c>
    </row>
    <row r="252" spans="1:18" ht="32.1" customHeight="1" x14ac:dyDescent="0.25">
      <c r="A252" s="273">
        <f t="shared" si="3"/>
        <v>250</v>
      </c>
      <c r="B252" s="274" t="s">
        <v>360</v>
      </c>
      <c r="C252" s="274">
        <v>3</v>
      </c>
      <c r="D252" s="274" t="s">
        <v>78</v>
      </c>
      <c r="E252" s="274">
        <v>317</v>
      </c>
      <c r="F252" s="274" t="s">
        <v>2695</v>
      </c>
      <c r="G252" s="274">
        <v>3</v>
      </c>
      <c r="H252" s="275" t="s">
        <v>3090</v>
      </c>
      <c r="I252" s="276">
        <v>32212671970040</v>
      </c>
      <c r="J252" s="275"/>
      <c r="K252" s="277">
        <v>46192</v>
      </c>
      <c r="L252" s="275" t="s">
        <v>678</v>
      </c>
      <c r="M252" s="275"/>
      <c r="N252" s="275" t="s">
        <v>279</v>
      </c>
      <c r="O252" s="275"/>
      <c r="P252" s="277"/>
      <c r="Q252" s="273"/>
      <c r="R252" s="273">
        <v>2</v>
      </c>
    </row>
    <row r="253" spans="1:18" ht="32.1" customHeight="1" x14ac:dyDescent="0.25">
      <c r="A253" s="273">
        <f t="shared" si="3"/>
        <v>251</v>
      </c>
      <c r="B253" s="274" t="s">
        <v>360</v>
      </c>
      <c r="C253" s="274">
        <v>3</v>
      </c>
      <c r="D253" s="274" t="s">
        <v>78</v>
      </c>
      <c r="E253" s="274">
        <v>317</v>
      </c>
      <c r="F253" s="274" t="s">
        <v>2695</v>
      </c>
      <c r="G253" s="274">
        <v>3</v>
      </c>
      <c r="H253" s="275" t="s">
        <v>3091</v>
      </c>
      <c r="I253" s="276">
        <v>42304931280017</v>
      </c>
      <c r="J253" s="275"/>
      <c r="K253" s="277">
        <v>46192</v>
      </c>
      <c r="L253" s="275" t="s">
        <v>976</v>
      </c>
      <c r="M253" s="275"/>
      <c r="N253" s="275" t="s">
        <v>279</v>
      </c>
      <c r="O253" s="275"/>
      <c r="P253" s="277"/>
      <c r="Q253" s="273"/>
      <c r="R253" s="273">
        <v>2</v>
      </c>
    </row>
    <row r="254" spans="1:18" ht="32.1" customHeight="1" x14ac:dyDescent="0.25">
      <c r="A254" s="273">
        <f t="shared" si="3"/>
        <v>252</v>
      </c>
      <c r="B254" s="274" t="s">
        <v>370</v>
      </c>
      <c r="C254" s="274">
        <v>27</v>
      </c>
      <c r="D254" s="274" t="s">
        <v>131</v>
      </c>
      <c r="E254" s="274">
        <v>2718</v>
      </c>
      <c r="F254" s="274" t="s">
        <v>2695</v>
      </c>
      <c r="G254" s="274">
        <v>3</v>
      </c>
      <c r="H254" s="275" t="s">
        <v>3092</v>
      </c>
      <c r="I254" s="276">
        <v>310450725</v>
      </c>
      <c r="J254" s="275" t="s">
        <v>3093</v>
      </c>
      <c r="K254" s="277">
        <v>46192</v>
      </c>
      <c r="L254" s="275" t="s">
        <v>835</v>
      </c>
      <c r="M254" s="275"/>
      <c r="N254" s="275" t="s">
        <v>279</v>
      </c>
      <c r="O254" s="275"/>
      <c r="P254" s="277"/>
      <c r="Q254" s="273"/>
      <c r="R254" s="273">
        <v>2</v>
      </c>
    </row>
    <row r="255" spans="1:18" ht="32.1" customHeight="1" x14ac:dyDescent="0.25">
      <c r="A255" s="273">
        <f t="shared" si="3"/>
        <v>253</v>
      </c>
      <c r="B255" s="274" t="s">
        <v>363</v>
      </c>
      <c r="C255" s="274">
        <v>10</v>
      </c>
      <c r="D255" s="274" t="s">
        <v>169</v>
      </c>
      <c r="E255" s="274">
        <v>1015</v>
      </c>
      <c r="F255" s="274" t="s">
        <v>2695</v>
      </c>
      <c r="G255" s="274">
        <v>3</v>
      </c>
      <c r="H255" s="275" t="s">
        <v>3094</v>
      </c>
      <c r="I255" s="276">
        <v>206770014</v>
      </c>
      <c r="J255" s="275"/>
      <c r="K255" s="277">
        <v>46192</v>
      </c>
      <c r="L255" s="275" t="s">
        <v>3062</v>
      </c>
      <c r="M255" s="275"/>
      <c r="N255" s="275" t="s">
        <v>279</v>
      </c>
      <c r="O255" s="275"/>
      <c r="P255" s="277"/>
      <c r="Q255" s="273"/>
      <c r="R255" s="273">
        <v>2</v>
      </c>
    </row>
    <row r="256" spans="1:18" ht="32.1" customHeight="1" x14ac:dyDescent="0.25">
      <c r="A256" s="273">
        <f t="shared" si="3"/>
        <v>254</v>
      </c>
      <c r="B256" s="274" t="s">
        <v>363</v>
      </c>
      <c r="C256" s="274">
        <v>10</v>
      </c>
      <c r="D256" s="274" t="s">
        <v>169</v>
      </c>
      <c r="E256" s="274">
        <v>1015</v>
      </c>
      <c r="F256" s="274" t="s">
        <v>2695</v>
      </c>
      <c r="G256" s="274">
        <v>3</v>
      </c>
      <c r="H256" s="275" t="s">
        <v>3095</v>
      </c>
      <c r="I256" s="276">
        <v>300792154</v>
      </c>
      <c r="J256" s="275"/>
      <c r="K256" s="277">
        <v>46192</v>
      </c>
      <c r="L256" s="275" t="s">
        <v>3062</v>
      </c>
      <c r="M256" s="275"/>
      <c r="N256" s="275" t="s">
        <v>279</v>
      </c>
      <c r="O256" s="275"/>
      <c r="P256" s="277"/>
      <c r="Q256" s="273"/>
      <c r="R256" s="273">
        <v>2</v>
      </c>
    </row>
    <row r="257" spans="1:18" ht="32.1" customHeight="1" x14ac:dyDescent="0.25">
      <c r="A257" s="273">
        <f t="shared" si="3"/>
        <v>255</v>
      </c>
      <c r="B257" s="274" t="s">
        <v>362</v>
      </c>
      <c r="C257" s="274">
        <v>8</v>
      </c>
      <c r="D257" s="274" t="s">
        <v>614</v>
      </c>
      <c r="E257" s="274">
        <v>811</v>
      </c>
      <c r="F257" s="274" t="s">
        <v>2695</v>
      </c>
      <c r="G257" s="274">
        <v>3</v>
      </c>
      <c r="H257" s="275" t="s">
        <v>3096</v>
      </c>
      <c r="I257" s="276">
        <v>41306861590058</v>
      </c>
      <c r="J257" s="275"/>
      <c r="K257" s="277">
        <v>46192</v>
      </c>
      <c r="L257" s="275" t="s">
        <v>3097</v>
      </c>
      <c r="M257" s="275"/>
      <c r="N257" s="275" t="s">
        <v>279</v>
      </c>
      <c r="O257" s="275"/>
      <c r="P257" s="277"/>
      <c r="Q257" s="273"/>
      <c r="R257" s="273">
        <v>1</v>
      </c>
    </row>
    <row r="258" spans="1:18" ht="32.1" customHeight="1" x14ac:dyDescent="0.25">
      <c r="A258" s="273">
        <f t="shared" si="3"/>
        <v>256</v>
      </c>
      <c r="B258" s="274" t="s">
        <v>368</v>
      </c>
      <c r="C258" s="274">
        <v>24</v>
      </c>
      <c r="D258" s="274" t="s">
        <v>217</v>
      </c>
      <c r="E258" s="274">
        <v>2403</v>
      </c>
      <c r="F258" s="274" t="s">
        <v>2695</v>
      </c>
      <c r="G258" s="274">
        <v>3</v>
      </c>
      <c r="H258" s="275" t="s">
        <v>3027</v>
      </c>
      <c r="I258" s="276">
        <v>31403832890041</v>
      </c>
      <c r="J258" s="275"/>
      <c r="K258" s="277">
        <v>46192</v>
      </c>
      <c r="L258" s="275" t="s">
        <v>3098</v>
      </c>
      <c r="M258" s="275"/>
      <c r="N258" s="275" t="s">
        <v>279</v>
      </c>
      <c r="O258" s="275"/>
      <c r="P258" s="277"/>
      <c r="Q258" s="273"/>
      <c r="R258" s="273">
        <v>2</v>
      </c>
    </row>
    <row r="259" spans="1:18" ht="32.1" customHeight="1" x14ac:dyDescent="0.25">
      <c r="A259" s="273">
        <f t="shared" si="3"/>
        <v>257</v>
      </c>
      <c r="B259" s="274" t="s">
        <v>373</v>
      </c>
      <c r="C259" s="274">
        <v>33</v>
      </c>
      <c r="D259" s="274" t="s">
        <v>413</v>
      </c>
      <c r="E259" s="274">
        <v>3314</v>
      </c>
      <c r="F259" s="274" t="s">
        <v>2695</v>
      </c>
      <c r="G259" s="274">
        <v>3</v>
      </c>
      <c r="H259" s="275" t="s">
        <v>3100</v>
      </c>
      <c r="I259" s="276">
        <v>30706783110037</v>
      </c>
      <c r="J259" s="275"/>
      <c r="K259" s="277">
        <v>46195</v>
      </c>
      <c r="L259" s="275" t="s">
        <v>2368</v>
      </c>
      <c r="M259" s="275"/>
      <c r="N259" s="275" t="s">
        <v>279</v>
      </c>
      <c r="O259" s="275"/>
      <c r="P259" s="277"/>
      <c r="Q259" s="273"/>
      <c r="R259" s="273">
        <v>1</v>
      </c>
    </row>
    <row r="260" spans="1:18" ht="32.1" customHeight="1" x14ac:dyDescent="0.25">
      <c r="A260" s="273">
        <f t="shared" si="3"/>
        <v>258</v>
      </c>
      <c r="B260" s="274" t="s">
        <v>361</v>
      </c>
      <c r="C260" s="274">
        <v>6</v>
      </c>
      <c r="D260" s="274" t="s">
        <v>86</v>
      </c>
      <c r="E260" s="274">
        <v>614</v>
      </c>
      <c r="F260" s="274" t="s">
        <v>2695</v>
      </c>
      <c r="G260" s="274">
        <v>3</v>
      </c>
      <c r="H260" s="275" t="s">
        <v>3101</v>
      </c>
      <c r="I260" s="276">
        <v>311504988</v>
      </c>
      <c r="J260" s="275" t="s">
        <v>3102</v>
      </c>
      <c r="K260" s="277">
        <v>46184</v>
      </c>
      <c r="L260" s="275" t="s">
        <v>3103</v>
      </c>
      <c r="M260" s="275"/>
      <c r="N260" s="275" t="s">
        <v>279</v>
      </c>
      <c r="O260" s="275"/>
      <c r="P260" s="277"/>
      <c r="Q260" s="273"/>
      <c r="R260" s="273">
        <v>4</v>
      </c>
    </row>
    <row r="261" spans="1:18" ht="32.1" customHeight="1" x14ac:dyDescent="0.25">
      <c r="A261" s="273">
        <f t="shared" ref="A261:A275" si="4">+A260+1</f>
        <v>259</v>
      </c>
      <c r="B261" s="274" t="s">
        <v>361</v>
      </c>
      <c r="C261" s="274">
        <v>6</v>
      </c>
      <c r="D261" s="274" t="s">
        <v>86</v>
      </c>
      <c r="E261" s="274">
        <v>614</v>
      </c>
      <c r="F261" s="274" t="s">
        <v>2695</v>
      </c>
      <c r="G261" s="274">
        <v>3</v>
      </c>
      <c r="H261" s="275" t="s">
        <v>3104</v>
      </c>
      <c r="I261" s="276">
        <v>310520882</v>
      </c>
      <c r="J261" s="275" t="s">
        <v>3105</v>
      </c>
      <c r="K261" s="277">
        <v>46184</v>
      </c>
      <c r="L261" s="275" t="s">
        <v>3106</v>
      </c>
      <c r="M261" s="275"/>
      <c r="N261" s="275" t="s">
        <v>279</v>
      </c>
      <c r="O261" s="275"/>
      <c r="P261" s="277"/>
      <c r="Q261" s="273"/>
      <c r="R261" s="273">
        <v>2</v>
      </c>
    </row>
    <row r="262" spans="1:18" ht="32.1" customHeight="1" x14ac:dyDescent="0.25">
      <c r="A262" s="273">
        <f t="shared" si="4"/>
        <v>260</v>
      </c>
      <c r="B262" s="274" t="s">
        <v>360</v>
      </c>
      <c r="C262" s="274">
        <v>3</v>
      </c>
      <c r="D262" s="274" t="s">
        <v>78</v>
      </c>
      <c r="E262" s="274">
        <v>317</v>
      </c>
      <c r="F262" s="274" t="s">
        <v>2695</v>
      </c>
      <c r="G262" s="274">
        <v>3</v>
      </c>
      <c r="H262" s="275" t="s">
        <v>3107</v>
      </c>
      <c r="I262" s="276">
        <v>32204871240070</v>
      </c>
      <c r="J262" s="275"/>
      <c r="K262" s="277">
        <v>46195</v>
      </c>
      <c r="L262" s="275" t="s">
        <v>3108</v>
      </c>
      <c r="M262" s="275"/>
      <c r="N262" s="275" t="s">
        <v>279</v>
      </c>
      <c r="O262" s="275"/>
      <c r="P262" s="277"/>
      <c r="Q262" s="273"/>
      <c r="R262" s="273">
        <v>2</v>
      </c>
    </row>
    <row r="263" spans="1:18" ht="32.1" customHeight="1" x14ac:dyDescent="0.25">
      <c r="A263" s="273">
        <f t="shared" si="4"/>
        <v>261</v>
      </c>
      <c r="B263" s="274" t="s">
        <v>360</v>
      </c>
      <c r="C263" s="274">
        <v>3</v>
      </c>
      <c r="D263" s="274" t="s">
        <v>78</v>
      </c>
      <c r="E263" s="274">
        <v>317</v>
      </c>
      <c r="F263" s="274" t="s">
        <v>2695</v>
      </c>
      <c r="G263" s="274">
        <v>3</v>
      </c>
      <c r="H263" s="275" t="s">
        <v>3109</v>
      </c>
      <c r="I263" s="276">
        <v>30511995170010</v>
      </c>
      <c r="J263" s="275"/>
      <c r="K263" s="277">
        <v>46195</v>
      </c>
      <c r="L263" s="275" t="s">
        <v>410</v>
      </c>
      <c r="M263" s="275"/>
      <c r="N263" s="275" t="s">
        <v>279</v>
      </c>
      <c r="O263" s="275"/>
      <c r="P263" s="277"/>
      <c r="Q263" s="273"/>
      <c r="R263" s="273">
        <v>2</v>
      </c>
    </row>
    <row r="264" spans="1:18" ht="32.1" customHeight="1" x14ac:dyDescent="0.25">
      <c r="A264" s="273">
        <f t="shared" si="4"/>
        <v>262</v>
      </c>
      <c r="B264" s="274" t="s">
        <v>365</v>
      </c>
      <c r="C264" s="274">
        <v>12</v>
      </c>
      <c r="D264" s="274" t="s">
        <v>418</v>
      </c>
      <c r="E264" s="274">
        <v>1211</v>
      </c>
      <c r="F264" s="274" t="s">
        <v>2695</v>
      </c>
      <c r="G264" s="274">
        <v>3</v>
      </c>
      <c r="H264" s="275" t="s">
        <v>3110</v>
      </c>
      <c r="I264" s="276">
        <v>302309466</v>
      </c>
      <c r="J264" s="275" t="s">
        <v>3111</v>
      </c>
      <c r="K264" s="277">
        <v>46195</v>
      </c>
      <c r="L264" s="275" t="s">
        <v>3112</v>
      </c>
      <c r="M264" s="275"/>
      <c r="N264" s="275" t="s">
        <v>279</v>
      </c>
      <c r="O264" s="275"/>
      <c r="P264" s="277"/>
      <c r="Q264" s="273"/>
      <c r="R264" s="273">
        <v>3</v>
      </c>
    </row>
    <row r="265" spans="1:18" ht="32.1" customHeight="1" x14ac:dyDescent="0.25">
      <c r="A265" s="273">
        <f t="shared" si="4"/>
        <v>263</v>
      </c>
      <c r="B265" s="274" t="s">
        <v>365</v>
      </c>
      <c r="C265" s="274">
        <v>12</v>
      </c>
      <c r="D265" s="274" t="s">
        <v>418</v>
      </c>
      <c r="E265" s="274">
        <v>1211</v>
      </c>
      <c r="F265" s="274" t="s">
        <v>2695</v>
      </c>
      <c r="G265" s="274">
        <v>3</v>
      </c>
      <c r="H265" s="275" t="s">
        <v>3113</v>
      </c>
      <c r="I265" s="276">
        <v>61510075720010</v>
      </c>
      <c r="J265" s="275"/>
      <c r="K265" s="277">
        <v>46195</v>
      </c>
      <c r="L265" s="275" t="s">
        <v>3114</v>
      </c>
      <c r="M265" s="275"/>
      <c r="N265" s="275" t="s">
        <v>279</v>
      </c>
      <c r="O265" s="275"/>
      <c r="P265" s="277"/>
      <c r="Q265" s="273"/>
      <c r="R265" s="273">
        <v>3</v>
      </c>
    </row>
    <row r="266" spans="1:18" ht="32.1" customHeight="1" x14ac:dyDescent="0.25">
      <c r="A266" s="273">
        <f t="shared" si="4"/>
        <v>264</v>
      </c>
      <c r="B266" s="274" t="s">
        <v>365</v>
      </c>
      <c r="C266" s="274">
        <v>12</v>
      </c>
      <c r="D266" s="274" t="s">
        <v>418</v>
      </c>
      <c r="E266" s="274">
        <v>1211</v>
      </c>
      <c r="F266" s="274" t="s">
        <v>2695</v>
      </c>
      <c r="G266" s="274">
        <v>3</v>
      </c>
      <c r="H266" s="275" t="s">
        <v>3115</v>
      </c>
      <c r="I266" s="276">
        <v>42402942360026</v>
      </c>
      <c r="J266" s="275"/>
      <c r="K266" s="277">
        <v>46195</v>
      </c>
      <c r="L266" s="275" t="s">
        <v>3116</v>
      </c>
      <c r="M266" s="275"/>
      <c r="N266" s="275" t="s">
        <v>279</v>
      </c>
      <c r="O266" s="275"/>
      <c r="P266" s="277"/>
      <c r="Q266" s="273"/>
      <c r="R266" s="273">
        <v>3</v>
      </c>
    </row>
    <row r="267" spans="1:18" ht="32.1" customHeight="1" x14ac:dyDescent="0.25">
      <c r="A267" s="273">
        <f t="shared" si="4"/>
        <v>265</v>
      </c>
      <c r="B267" s="274" t="s">
        <v>360</v>
      </c>
      <c r="C267" s="274">
        <v>3</v>
      </c>
      <c r="D267" s="274" t="s">
        <v>76</v>
      </c>
      <c r="E267" s="274">
        <v>303</v>
      </c>
      <c r="F267" s="274" t="s">
        <v>2695</v>
      </c>
      <c r="G267" s="274">
        <v>3</v>
      </c>
      <c r="H267" s="275" t="s">
        <v>3117</v>
      </c>
      <c r="I267" s="276">
        <v>31102605240019</v>
      </c>
      <c r="J267" s="275"/>
      <c r="K267" s="277">
        <v>46196</v>
      </c>
      <c r="L267" s="275" t="s">
        <v>410</v>
      </c>
      <c r="M267" s="275"/>
      <c r="N267" s="275" t="s">
        <v>279</v>
      </c>
      <c r="O267" s="275"/>
      <c r="P267" s="277"/>
      <c r="Q267" s="273"/>
      <c r="R267" s="273">
        <v>2</v>
      </c>
    </row>
    <row r="268" spans="1:18" ht="32.1" customHeight="1" x14ac:dyDescent="0.25">
      <c r="A268" s="273">
        <f t="shared" si="4"/>
        <v>266</v>
      </c>
      <c r="B268" s="274" t="s">
        <v>360</v>
      </c>
      <c r="C268" s="274">
        <v>3</v>
      </c>
      <c r="D268" s="274" t="s">
        <v>76</v>
      </c>
      <c r="E268" s="274">
        <v>303</v>
      </c>
      <c r="F268" s="274" t="s">
        <v>2695</v>
      </c>
      <c r="G268" s="274">
        <v>3</v>
      </c>
      <c r="H268" s="275" t="s">
        <v>3118</v>
      </c>
      <c r="I268" s="276">
        <v>30312811280010</v>
      </c>
      <c r="J268" s="275"/>
      <c r="K268" s="277">
        <v>46196</v>
      </c>
      <c r="L268" s="275" t="s">
        <v>410</v>
      </c>
      <c r="M268" s="275"/>
      <c r="N268" s="275" t="s">
        <v>279</v>
      </c>
      <c r="O268" s="275"/>
      <c r="P268" s="277"/>
      <c r="Q268" s="273"/>
      <c r="R268" s="273">
        <v>2</v>
      </c>
    </row>
    <row r="269" spans="1:18" ht="32.1" customHeight="1" x14ac:dyDescent="0.25">
      <c r="A269" s="273">
        <f t="shared" si="4"/>
        <v>267</v>
      </c>
      <c r="B269" s="274" t="s">
        <v>362</v>
      </c>
      <c r="C269" s="274">
        <v>8</v>
      </c>
      <c r="D269" s="274" t="s">
        <v>582</v>
      </c>
      <c r="E269" s="274">
        <v>804</v>
      </c>
      <c r="F269" s="274" t="s">
        <v>2695</v>
      </c>
      <c r="G269" s="274">
        <v>3</v>
      </c>
      <c r="H269" s="275" t="s">
        <v>2976</v>
      </c>
      <c r="I269" s="276">
        <v>310645742</v>
      </c>
      <c r="J269" s="275" t="s">
        <v>3119</v>
      </c>
      <c r="K269" s="277">
        <v>46183</v>
      </c>
      <c r="L269" s="275" t="s">
        <v>411</v>
      </c>
      <c r="M269" s="275"/>
      <c r="N269" s="275" t="s">
        <v>279</v>
      </c>
      <c r="O269" s="275"/>
      <c r="P269" s="277"/>
      <c r="Q269" s="273"/>
      <c r="R269" s="273">
        <v>2</v>
      </c>
    </row>
    <row r="270" spans="1:18" ht="32.1" customHeight="1" x14ac:dyDescent="0.25">
      <c r="A270" s="273">
        <f t="shared" si="4"/>
        <v>268</v>
      </c>
      <c r="B270" s="274" t="s">
        <v>370</v>
      </c>
      <c r="C270" s="274">
        <v>27</v>
      </c>
      <c r="D270" s="274" t="s">
        <v>123</v>
      </c>
      <c r="E270" s="274">
        <v>2717</v>
      </c>
      <c r="F270" s="274" t="s">
        <v>2695</v>
      </c>
      <c r="G270" s="274">
        <v>3</v>
      </c>
      <c r="H270" s="275" t="s">
        <v>3120</v>
      </c>
      <c r="I270" s="276">
        <v>304874018</v>
      </c>
      <c r="J270" s="275" t="s">
        <v>3121</v>
      </c>
      <c r="K270" s="277">
        <v>46197</v>
      </c>
      <c r="L270" s="275" t="s">
        <v>456</v>
      </c>
      <c r="M270" s="275"/>
      <c r="N270" s="275" t="s">
        <v>279</v>
      </c>
      <c r="O270" s="275"/>
      <c r="P270" s="277"/>
      <c r="Q270" s="273"/>
      <c r="R270" s="273">
        <v>2</v>
      </c>
    </row>
    <row r="271" spans="1:18" ht="32.1" customHeight="1" x14ac:dyDescent="0.25">
      <c r="A271" s="273">
        <f t="shared" si="4"/>
        <v>269</v>
      </c>
      <c r="B271" s="274" t="s">
        <v>369</v>
      </c>
      <c r="C271" s="274">
        <v>22</v>
      </c>
      <c r="D271" s="274" t="s">
        <v>228</v>
      </c>
      <c r="E271" s="274">
        <v>2208</v>
      </c>
      <c r="F271" s="274" t="s">
        <v>2695</v>
      </c>
      <c r="G271" s="274">
        <v>3</v>
      </c>
      <c r="H271" s="275" t="s">
        <v>3122</v>
      </c>
      <c r="I271" s="276">
        <v>312637125</v>
      </c>
      <c r="J271" s="275" t="s">
        <v>3123</v>
      </c>
      <c r="K271" s="277">
        <v>46197</v>
      </c>
      <c r="L271" s="275" t="s">
        <v>3124</v>
      </c>
      <c r="M271" s="275"/>
      <c r="N271" s="275" t="s">
        <v>279</v>
      </c>
      <c r="O271" s="275"/>
      <c r="P271" s="277"/>
      <c r="Q271" s="273"/>
      <c r="R271" s="273">
        <v>3</v>
      </c>
    </row>
    <row r="272" spans="1:18" ht="32.1" customHeight="1" x14ac:dyDescent="0.25">
      <c r="A272" s="273">
        <f t="shared" si="4"/>
        <v>270</v>
      </c>
      <c r="B272" s="274" t="s">
        <v>369</v>
      </c>
      <c r="C272" s="274">
        <v>22</v>
      </c>
      <c r="D272" s="274" t="s">
        <v>228</v>
      </c>
      <c r="E272" s="274">
        <v>2208</v>
      </c>
      <c r="F272" s="274" t="s">
        <v>2695</v>
      </c>
      <c r="G272" s="274">
        <v>3</v>
      </c>
      <c r="H272" s="275" t="s">
        <v>3125</v>
      </c>
      <c r="I272" s="276">
        <v>310672045</v>
      </c>
      <c r="J272" s="275" t="s">
        <v>3126</v>
      </c>
      <c r="K272" s="277">
        <v>46197</v>
      </c>
      <c r="L272" s="275" t="s">
        <v>3127</v>
      </c>
      <c r="M272" s="275"/>
      <c r="N272" s="275" t="s">
        <v>279</v>
      </c>
      <c r="O272" s="275"/>
      <c r="P272" s="277"/>
      <c r="Q272" s="273"/>
      <c r="R272" s="273">
        <v>1</v>
      </c>
    </row>
    <row r="273" spans="1:18" ht="32.1" customHeight="1" x14ac:dyDescent="0.25">
      <c r="A273" s="273">
        <f t="shared" si="4"/>
        <v>271</v>
      </c>
      <c r="B273" s="274" t="s">
        <v>369</v>
      </c>
      <c r="C273" s="274">
        <v>22</v>
      </c>
      <c r="D273" s="274" t="s">
        <v>233</v>
      </c>
      <c r="E273" s="274">
        <v>2211</v>
      </c>
      <c r="F273" s="274" t="s">
        <v>2695</v>
      </c>
      <c r="G273" s="274">
        <v>3</v>
      </c>
      <c r="H273" s="275" t="s">
        <v>3128</v>
      </c>
      <c r="I273" s="276">
        <v>311235294</v>
      </c>
      <c r="J273" s="275" t="s">
        <v>3129</v>
      </c>
      <c r="K273" s="277">
        <v>46198</v>
      </c>
      <c r="L273" s="275" t="s">
        <v>3130</v>
      </c>
      <c r="M273" s="275"/>
      <c r="N273" s="275" t="s">
        <v>279</v>
      </c>
      <c r="O273" s="275"/>
      <c r="P273" s="277"/>
      <c r="Q273" s="273"/>
      <c r="R273" s="273">
        <v>1</v>
      </c>
    </row>
    <row r="274" spans="1:18" ht="32.1" customHeight="1" x14ac:dyDescent="0.25">
      <c r="A274" s="273">
        <f t="shared" si="4"/>
        <v>272</v>
      </c>
      <c r="B274" s="274" t="s">
        <v>373</v>
      </c>
      <c r="C274" s="274">
        <v>33</v>
      </c>
      <c r="D274" s="274" t="s">
        <v>500</v>
      </c>
      <c r="E274" s="274">
        <v>3313</v>
      </c>
      <c r="F274" s="274" t="s">
        <v>2695</v>
      </c>
      <c r="G274" s="274">
        <v>3</v>
      </c>
      <c r="H274" s="275" t="s">
        <v>3131</v>
      </c>
      <c r="I274" s="276">
        <v>312954658</v>
      </c>
      <c r="J274" s="275" t="s">
        <v>3132</v>
      </c>
      <c r="K274" s="277">
        <v>46198</v>
      </c>
      <c r="L274" s="275" t="s">
        <v>3133</v>
      </c>
      <c r="M274" s="275"/>
      <c r="N274" s="275" t="s">
        <v>279</v>
      </c>
      <c r="O274" s="275"/>
      <c r="P274" s="277"/>
      <c r="Q274" s="273"/>
      <c r="R274" s="273">
        <v>2</v>
      </c>
    </row>
    <row r="275" spans="1:18" ht="32.1" customHeight="1" x14ac:dyDescent="0.25">
      <c r="A275" s="273">
        <f t="shared" si="4"/>
        <v>273</v>
      </c>
      <c r="B275" s="274" t="s">
        <v>370</v>
      </c>
      <c r="C275" s="274">
        <v>27</v>
      </c>
      <c r="D275" s="274" t="s">
        <v>124</v>
      </c>
      <c r="E275" s="274">
        <v>2702</v>
      </c>
      <c r="F275" s="274" t="s">
        <v>2695</v>
      </c>
      <c r="G275" s="274">
        <v>3</v>
      </c>
      <c r="H275" s="275" t="s">
        <v>3134</v>
      </c>
      <c r="I275" s="276">
        <v>313107664</v>
      </c>
      <c r="J275" s="275" t="s">
        <v>3135</v>
      </c>
      <c r="K275" s="277">
        <v>46202</v>
      </c>
      <c r="L275" s="275" t="s">
        <v>420</v>
      </c>
      <c r="M275" s="275"/>
      <c r="N275" s="275" t="s">
        <v>279</v>
      </c>
      <c r="O275" s="275"/>
      <c r="P275" s="277"/>
      <c r="Q275" s="273"/>
      <c r="R275" s="273">
        <v>2</v>
      </c>
    </row>
    <row r="276" spans="1:18" ht="15" customHeight="1" x14ac:dyDescent="0.25"/>
  </sheetData>
  <autoFilter ref="A2:R275" xr:uid="{2B3C8DD6-7AA2-4B43-B961-1510BC04C16C}"/>
  <mergeCells count="1">
    <mergeCell ref="A1:R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8DD6-7AA2-4B43-B961-1510BC04C16C}">
  <sheetPr codeName="Лист14"/>
  <dimension ref="A1:R1310"/>
  <sheetViews>
    <sheetView zoomScaleNormal="100" workbookViewId="0">
      <selection sqref="A1:CF1"/>
    </sheetView>
  </sheetViews>
  <sheetFormatPr defaultColWidth="7.75" defaultRowHeight="15.75" x14ac:dyDescent="0.25"/>
  <cols>
    <col min="1" max="1" width="3.875" customWidth="1"/>
    <col min="2" max="2" width="18.75" customWidth="1"/>
    <col min="3" max="3" width="18.75" hidden="1" customWidth="1" collapsed="1"/>
    <col min="4" max="4" width="18.75" customWidth="1" collapsed="1"/>
    <col min="5" max="5" width="18.75" hidden="1" customWidth="1" collapsed="1"/>
    <col min="6" max="6" width="36" hidden="1" customWidth="1"/>
    <col min="7" max="7" width="36" hidden="1" customWidth="1" collapsed="1"/>
    <col min="8" max="8" width="28.125" customWidth="1"/>
    <col min="9" max="9" width="19.25" hidden="1" customWidth="1"/>
    <col min="10" max="10" width="28.125" hidden="1" customWidth="1"/>
    <col min="11" max="11" width="31.875" hidden="1" customWidth="1"/>
    <col min="12" max="12" width="30.5" customWidth="1"/>
    <col min="13" max="13" width="19.625" hidden="1" customWidth="1"/>
    <col min="14" max="14" width="19.625" hidden="1" customWidth="1" collapsed="1"/>
    <col min="15" max="15" width="15.75" hidden="1" customWidth="1"/>
    <col min="16" max="16" width="16.875" customWidth="1"/>
    <col min="17" max="17" width="19.125" customWidth="1"/>
    <col min="18" max="18" width="8.75" customWidth="1"/>
  </cols>
  <sheetData>
    <row r="1" spans="1:18" ht="95.25" customHeight="1" x14ac:dyDescent="0.25">
      <c r="A1" s="326" t="s">
        <v>2889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8"/>
    </row>
    <row r="2" spans="1:18" ht="31.35" customHeight="1" x14ac:dyDescent="0.25">
      <c r="A2" s="269" t="s">
        <v>388</v>
      </c>
      <c r="B2" s="270" t="s">
        <v>740</v>
      </c>
      <c r="C2" s="270" t="s">
        <v>389</v>
      </c>
      <c r="D2" s="270" t="s">
        <v>741</v>
      </c>
      <c r="E2" s="270" t="s">
        <v>390</v>
      </c>
      <c r="F2" s="270" t="s">
        <v>391</v>
      </c>
      <c r="G2" s="270" t="s">
        <v>392</v>
      </c>
      <c r="H2" s="270" t="s">
        <v>742</v>
      </c>
      <c r="I2" s="270" t="s">
        <v>393</v>
      </c>
      <c r="J2" s="270" t="s">
        <v>394</v>
      </c>
      <c r="K2" s="271" t="s">
        <v>404</v>
      </c>
      <c r="L2" s="271" t="s">
        <v>395</v>
      </c>
      <c r="M2" s="272" t="s">
        <v>396</v>
      </c>
      <c r="N2" s="272" t="s">
        <v>397</v>
      </c>
      <c r="O2" s="272" t="s">
        <v>398</v>
      </c>
      <c r="P2" s="272" t="s">
        <v>743</v>
      </c>
      <c r="Q2" s="272" t="s">
        <v>744</v>
      </c>
      <c r="R2" s="272" t="s">
        <v>399</v>
      </c>
    </row>
    <row r="3" spans="1:18" ht="32.1" customHeight="1" x14ac:dyDescent="0.25">
      <c r="A3" s="273">
        <v>1</v>
      </c>
      <c r="B3" s="274" t="s">
        <v>367</v>
      </c>
      <c r="C3" s="274">
        <v>18</v>
      </c>
      <c r="D3" s="274" t="s">
        <v>472</v>
      </c>
      <c r="E3" s="274">
        <v>1808</v>
      </c>
      <c r="F3" s="274" t="s">
        <v>2695</v>
      </c>
      <c r="G3" s="274">
        <v>3</v>
      </c>
      <c r="H3" s="275" t="s">
        <v>473</v>
      </c>
      <c r="I3" s="276">
        <v>302746596</v>
      </c>
      <c r="J3" s="275" t="s">
        <v>474</v>
      </c>
      <c r="K3" s="277">
        <v>46044</v>
      </c>
      <c r="L3" s="275" t="s">
        <v>475</v>
      </c>
      <c r="M3" s="275" t="s">
        <v>401</v>
      </c>
      <c r="N3" s="275" t="s">
        <v>279</v>
      </c>
      <c r="O3" s="275" t="s">
        <v>309</v>
      </c>
      <c r="P3" s="277" t="s">
        <v>476</v>
      </c>
      <c r="Q3" s="273" t="s">
        <v>315</v>
      </c>
      <c r="R3" s="273">
        <v>2</v>
      </c>
    </row>
    <row r="4" spans="1:18" ht="32.1" customHeight="1" x14ac:dyDescent="0.25">
      <c r="A4" s="273">
        <v>2</v>
      </c>
      <c r="B4" s="274" t="s">
        <v>363</v>
      </c>
      <c r="C4" s="274">
        <v>10</v>
      </c>
      <c r="D4" s="274" t="s">
        <v>169</v>
      </c>
      <c r="E4" s="274">
        <v>1015</v>
      </c>
      <c r="F4" s="274" t="s">
        <v>2695</v>
      </c>
      <c r="G4" s="274">
        <v>3</v>
      </c>
      <c r="H4" s="275" t="s">
        <v>477</v>
      </c>
      <c r="I4" s="276">
        <v>304303884</v>
      </c>
      <c r="J4" s="275" t="s">
        <v>478</v>
      </c>
      <c r="K4" s="277">
        <v>46044</v>
      </c>
      <c r="L4" s="275" t="s">
        <v>414</v>
      </c>
      <c r="M4" s="275" t="s">
        <v>417</v>
      </c>
      <c r="N4" s="275" t="s">
        <v>279</v>
      </c>
      <c r="O4" s="275" t="s">
        <v>309</v>
      </c>
      <c r="P4" s="277" t="s">
        <v>476</v>
      </c>
      <c r="Q4" s="273" t="s">
        <v>314</v>
      </c>
      <c r="R4" s="273">
        <v>1</v>
      </c>
    </row>
    <row r="5" spans="1:18" ht="32.1" customHeight="1" x14ac:dyDescent="0.25">
      <c r="A5" s="273">
        <v>3</v>
      </c>
      <c r="B5" s="274" t="s">
        <v>370</v>
      </c>
      <c r="C5" s="274">
        <v>27</v>
      </c>
      <c r="D5" s="274" t="s">
        <v>123</v>
      </c>
      <c r="E5" s="274">
        <v>2717</v>
      </c>
      <c r="F5" s="274" t="s">
        <v>2695</v>
      </c>
      <c r="G5" s="274">
        <v>3</v>
      </c>
      <c r="H5" s="275" t="s">
        <v>479</v>
      </c>
      <c r="I5" s="276">
        <v>202445530</v>
      </c>
      <c r="J5" s="275" t="s">
        <v>480</v>
      </c>
      <c r="K5" s="277">
        <v>46043</v>
      </c>
      <c r="L5" s="275" t="s">
        <v>449</v>
      </c>
      <c r="M5" s="275" t="s">
        <v>449</v>
      </c>
      <c r="N5" s="275" t="s">
        <v>279</v>
      </c>
      <c r="O5" s="275" t="s">
        <v>311</v>
      </c>
      <c r="P5" s="277" t="s">
        <v>481</v>
      </c>
      <c r="Q5" s="273" t="s">
        <v>315</v>
      </c>
      <c r="R5" s="273">
        <v>2</v>
      </c>
    </row>
    <row r="6" spans="1:18" ht="32.1" customHeight="1" x14ac:dyDescent="0.25">
      <c r="A6" s="273">
        <v>4</v>
      </c>
      <c r="B6" s="274" t="s">
        <v>373</v>
      </c>
      <c r="C6" s="274">
        <v>33</v>
      </c>
      <c r="D6" s="274" t="s">
        <v>413</v>
      </c>
      <c r="E6" s="274">
        <v>3314</v>
      </c>
      <c r="F6" s="274" t="s">
        <v>2695</v>
      </c>
      <c r="G6" s="274">
        <v>3</v>
      </c>
      <c r="H6" s="275" t="s">
        <v>482</v>
      </c>
      <c r="I6" s="276">
        <v>62106057100011</v>
      </c>
      <c r="J6" s="275"/>
      <c r="K6" s="277">
        <v>46027</v>
      </c>
      <c r="L6" s="275" t="s">
        <v>483</v>
      </c>
      <c r="M6" s="275" t="s">
        <v>412</v>
      </c>
      <c r="N6" s="275" t="s">
        <v>279</v>
      </c>
      <c r="O6" s="275" t="s">
        <v>311</v>
      </c>
      <c r="P6" s="277" t="s">
        <v>484</v>
      </c>
      <c r="Q6" s="273" t="s">
        <v>315</v>
      </c>
      <c r="R6" s="273">
        <v>1</v>
      </c>
    </row>
    <row r="7" spans="1:18" ht="32.1" customHeight="1" x14ac:dyDescent="0.25">
      <c r="A7" s="273">
        <v>5</v>
      </c>
      <c r="B7" s="274" t="s">
        <v>373</v>
      </c>
      <c r="C7" s="274">
        <v>33</v>
      </c>
      <c r="D7" s="274" t="s">
        <v>413</v>
      </c>
      <c r="E7" s="274">
        <v>3314</v>
      </c>
      <c r="F7" s="274" t="s">
        <v>2695</v>
      </c>
      <c r="G7" s="274">
        <v>3</v>
      </c>
      <c r="H7" s="275" t="s">
        <v>485</v>
      </c>
      <c r="I7" s="276">
        <v>32105723170010</v>
      </c>
      <c r="J7" s="275"/>
      <c r="K7" s="277">
        <v>46037</v>
      </c>
      <c r="L7" s="275" t="s">
        <v>486</v>
      </c>
      <c r="M7" s="275" t="s">
        <v>412</v>
      </c>
      <c r="N7" s="275" t="s">
        <v>279</v>
      </c>
      <c r="O7" s="275" t="s">
        <v>311</v>
      </c>
      <c r="P7" s="277" t="s">
        <v>487</v>
      </c>
      <c r="Q7" s="273" t="s">
        <v>315</v>
      </c>
      <c r="R7" s="273">
        <v>1</v>
      </c>
    </row>
    <row r="8" spans="1:18" ht="32.1" customHeight="1" x14ac:dyDescent="0.25">
      <c r="A8" s="273">
        <v>6</v>
      </c>
      <c r="B8" s="274" t="s">
        <v>368</v>
      </c>
      <c r="C8" s="274">
        <v>24</v>
      </c>
      <c r="D8" s="274" t="s">
        <v>217</v>
      </c>
      <c r="E8" s="274">
        <v>2403</v>
      </c>
      <c r="F8" s="274" t="s">
        <v>2695</v>
      </c>
      <c r="G8" s="274">
        <v>3</v>
      </c>
      <c r="H8" s="275" t="s">
        <v>488</v>
      </c>
      <c r="I8" s="276">
        <v>40607872870036</v>
      </c>
      <c r="J8" s="275"/>
      <c r="K8" s="277">
        <v>46045</v>
      </c>
      <c r="L8" s="275" t="s">
        <v>489</v>
      </c>
      <c r="M8" s="275" t="s">
        <v>402</v>
      </c>
      <c r="N8" s="275" t="s">
        <v>279</v>
      </c>
      <c r="O8" s="275" t="s">
        <v>309</v>
      </c>
      <c r="P8" s="277" t="s">
        <v>490</v>
      </c>
      <c r="Q8" s="273" t="s">
        <v>315</v>
      </c>
      <c r="R8" s="273">
        <v>1</v>
      </c>
    </row>
    <row r="9" spans="1:18" ht="32.1" customHeight="1" x14ac:dyDescent="0.25">
      <c r="A9" s="273">
        <v>7</v>
      </c>
      <c r="B9" s="274" t="s">
        <v>370</v>
      </c>
      <c r="C9" s="274">
        <v>27</v>
      </c>
      <c r="D9" s="274" t="s">
        <v>129</v>
      </c>
      <c r="E9" s="274">
        <v>2723</v>
      </c>
      <c r="F9" s="274" t="s">
        <v>2695</v>
      </c>
      <c r="G9" s="274">
        <v>3</v>
      </c>
      <c r="H9" s="275" t="s">
        <v>491</v>
      </c>
      <c r="I9" s="276">
        <v>310964583</v>
      </c>
      <c r="J9" s="275" t="s">
        <v>492</v>
      </c>
      <c r="K9" s="277">
        <v>46028</v>
      </c>
      <c r="L9" s="275" t="s">
        <v>420</v>
      </c>
      <c r="M9" s="275" t="s">
        <v>420</v>
      </c>
      <c r="N9" s="275" t="s">
        <v>279</v>
      </c>
      <c r="O9" s="275" t="s">
        <v>311</v>
      </c>
      <c r="P9" s="277" t="s">
        <v>493</v>
      </c>
      <c r="Q9" s="273" t="s">
        <v>315</v>
      </c>
      <c r="R9" s="273">
        <v>2</v>
      </c>
    </row>
    <row r="10" spans="1:18" ht="32.1" customHeight="1" x14ac:dyDescent="0.25">
      <c r="A10" s="273">
        <v>8</v>
      </c>
      <c r="B10" s="274" t="s">
        <v>370</v>
      </c>
      <c r="C10" s="274">
        <v>27</v>
      </c>
      <c r="D10" s="274" t="s">
        <v>129</v>
      </c>
      <c r="E10" s="274">
        <v>2723</v>
      </c>
      <c r="F10" s="274" t="s">
        <v>2695</v>
      </c>
      <c r="G10" s="274">
        <v>3</v>
      </c>
      <c r="H10" s="275" t="s">
        <v>494</v>
      </c>
      <c r="I10" s="276">
        <v>312709106</v>
      </c>
      <c r="J10" s="275" t="s">
        <v>495</v>
      </c>
      <c r="K10" s="277">
        <v>46035</v>
      </c>
      <c r="L10" s="275" t="s">
        <v>420</v>
      </c>
      <c r="M10" s="275" t="s">
        <v>420</v>
      </c>
      <c r="N10" s="275" t="s">
        <v>279</v>
      </c>
      <c r="O10" s="275" t="s">
        <v>311</v>
      </c>
      <c r="P10" s="277" t="s">
        <v>496</v>
      </c>
      <c r="Q10" s="273" t="s">
        <v>315</v>
      </c>
      <c r="R10" s="273">
        <v>2</v>
      </c>
    </row>
    <row r="11" spans="1:18" ht="32.1" customHeight="1" x14ac:dyDescent="0.25">
      <c r="A11" s="273">
        <v>9</v>
      </c>
      <c r="B11" s="274" t="s">
        <v>370</v>
      </c>
      <c r="C11" s="274">
        <v>27</v>
      </c>
      <c r="D11" s="274" t="s">
        <v>121</v>
      </c>
      <c r="E11" s="274">
        <v>2716</v>
      </c>
      <c r="F11" s="274" t="s">
        <v>2695</v>
      </c>
      <c r="G11" s="274">
        <v>3</v>
      </c>
      <c r="H11" s="275" t="s">
        <v>497</v>
      </c>
      <c r="I11" s="276">
        <v>42701950430041</v>
      </c>
      <c r="J11" s="275"/>
      <c r="K11" s="277">
        <v>46030</v>
      </c>
      <c r="L11" s="275" t="s">
        <v>423</v>
      </c>
      <c r="M11" s="275" t="s">
        <v>423</v>
      </c>
      <c r="N11" s="275" t="s">
        <v>279</v>
      </c>
      <c r="O11" s="275" t="s">
        <v>311</v>
      </c>
      <c r="P11" s="277" t="s">
        <v>498</v>
      </c>
      <c r="Q11" s="273" t="s">
        <v>315</v>
      </c>
      <c r="R11" s="273">
        <v>2</v>
      </c>
    </row>
    <row r="12" spans="1:18" ht="32.1" customHeight="1" x14ac:dyDescent="0.25">
      <c r="A12" s="273">
        <v>10</v>
      </c>
      <c r="B12" s="274" t="s">
        <v>370</v>
      </c>
      <c r="C12" s="274">
        <v>27</v>
      </c>
      <c r="D12" s="274" t="s">
        <v>121</v>
      </c>
      <c r="E12" s="274">
        <v>2716</v>
      </c>
      <c r="F12" s="274" t="s">
        <v>2695</v>
      </c>
      <c r="G12" s="274">
        <v>3</v>
      </c>
      <c r="H12" s="275" t="s">
        <v>499</v>
      </c>
      <c r="I12" s="276">
        <v>42504626840012</v>
      </c>
      <c r="J12" s="275"/>
      <c r="K12" s="277">
        <v>46044</v>
      </c>
      <c r="L12" s="275" t="s">
        <v>423</v>
      </c>
      <c r="M12" s="275" t="s">
        <v>423</v>
      </c>
      <c r="N12" s="275" t="s">
        <v>279</v>
      </c>
      <c r="O12" s="275" t="s">
        <v>311</v>
      </c>
      <c r="P12" s="277" t="s">
        <v>476</v>
      </c>
      <c r="Q12" s="273" t="s">
        <v>315</v>
      </c>
      <c r="R12" s="273">
        <v>2</v>
      </c>
    </row>
    <row r="13" spans="1:18" ht="32.1" customHeight="1" x14ac:dyDescent="0.25">
      <c r="A13" s="273">
        <v>11</v>
      </c>
      <c r="B13" s="274" t="s">
        <v>373</v>
      </c>
      <c r="C13" s="274">
        <v>33</v>
      </c>
      <c r="D13" s="274" t="s">
        <v>500</v>
      </c>
      <c r="E13" s="274">
        <v>3313</v>
      </c>
      <c r="F13" s="274" t="s">
        <v>2695</v>
      </c>
      <c r="G13" s="274">
        <v>3</v>
      </c>
      <c r="H13" s="275" t="s">
        <v>501</v>
      </c>
      <c r="I13" s="276">
        <v>31904747160011</v>
      </c>
      <c r="J13" s="275"/>
      <c r="K13" s="277">
        <v>46027</v>
      </c>
      <c r="L13" s="275" t="s">
        <v>502</v>
      </c>
      <c r="M13" s="275" t="s">
        <v>412</v>
      </c>
      <c r="N13" s="275" t="s">
        <v>279</v>
      </c>
      <c r="O13" s="275" t="s">
        <v>311</v>
      </c>
      <c r="P13" s="277" t="s">
        <v>484</v>
      </c>
      <c r="Q13" s="273" t="s">
        <v>315</v>
      </c>
      <c r="R13" s="273">
        <v>1</v>
      </c>
    </row>
    <row r="14" spans="1:18" ht="32.1" customHeight="1" x14ac:dyDescent="0.25">
      <c r="A14" s="273">
        <v>12</v>
      </c>
      <c r="B14" s="274" t="s">
        <v>373</v>
      </c>
      <c r="C14" s="274">
        <v>33</v>
      </c>
      <c r="D14" s="274" t="s">
        <v>415</v>
      </c>
      <c r="E14" s="274">
        <v>3301</v>
      </c>
      <c r="F14" s="274" t="s">
        <v>2695</v>
      </c>
      <c r="G14" s="274">
        <v>3</v>
      </c>
      <c r="H14" s="275" t="s">
        <v>503</v>
      </c>
      <c r="I14" s="276">
        <v>41901833160035</v>
      </c>
      <c r="J14" s="275"/>
      <c r="K14" s="277">
        <v>46028</v>
      </c>
      <c r="L14" s="275" t="s">
        <v>504</v>
      </c>
      <c r="M14" s="275" t="s">
        <v>412</v>
      </c>
      <c r="N14" s="275" t="s">
        <v>279</v>
      </c>
      <c r="O14" s="275" t="s">
        <v>311</v>
      </c>
      <c r="P14" s="277" t="s">
        <v>493</v>
      </c>
      <c r="Q14" s="273" t="s">
        <v>315</v>
      </c>
      <c r="R14" s="273">
        <v>1</v>
      </c>
    </row>
    <row r="15" spans="1:18" ht="32.1" customHeight="1" x14ac:dyDescent="0.25">
      <c r="A15" s="273">
        <v>13</v>
      </c>
      <c r="B15" s="274" t="s">
        <v>370</v>
      </c>
      <c r="C15" s="274">
        <v>27</v>
      </c>
      <c r="D15" s="274" t="s">
        <v>131</v>
      </c>
      <c r="E15" s="274">
        <v>2718</v>
      </c>
      <c r="F15" s="274" t="s">
        <v>2695</v>
      </c>
      <c r="G15" s="274">
        <v>3</v>
      </c>
      <c r="H15" s="275" t="s">
        <v>505</v>
      </c>
      <c r="I15" s="276">
        <v>312713324</v>
      </c>
      <c r="J15" s="275" t="s">
        <v>506</v>
      </c>
      <c r="K15" s="277">
        <v>46042</v>
      </c>
      <c r="L15" s="275" t="s">
        <v>423</v>
      </c>
      <c r="M15" s="275" t="s">
        <v>423</v>
      </c>
      <c r="N15" s="275" t="s">
        <v>279</v>
      </c>
      <c r="O15" s="275" t="s">
        <v>311</v>
      </c>
      <c r="P15" s="277" t="s">
        <v>507</v>
      </c>
      <c r="Q15" s="273" t="s">
        <v>315</v>
      </c>
      <c r="R15" s="273">
        <v>2</v>
      </c>
    </row>
    <row r="16" spans="1:18" ht="32.1" customHeight="1" x14ac:dyDescent="0.25">
      <c r="A16" s="273">
        <v>14</v>
      </c>
      <c r="B16" s="274" t="s">
        <v>370</v>
      </c>
      <c r="C16" s="274">
        <v>27</v>
      </c>
      <c r="D16" s="274" t="s">
        <v>139</v>
      </c>
      <c r="E16" s="274">
        <v>2720</v>
      </c>
      <c r="F16" s="274" t="s">
        <v>2695</v>
      </c>
      <c r="G16" s="274">
        <v>3</v>
      </c>
      <c r="H16" s="275" t="s">
        <v>443</v>
      </c>
      <c r="I16" s="276">
        <v>307442354</v>
      </c>
      <c r="J16" s="275" t="s">
        <v>444</v>
      </c>
      <c r="K16" s="277">
        <v>46031</v>
      </c>
      <c r="L16" s="275" t="s">
        <v>422</v>
      </c>
      <c r="M16" s="275" t="s">
        <v>422</v>
      </c>
      <c r="N16" s="275" t="s">
        <v>279</v>
      </c>
      <c r="O16" s="275" t="s">
        <v>311</v>
      </c>
      <c r="P16" s="277" t="s">
        <v>508</v>
      </c>
      <c r="Q16" s="273" t="s">
        <v>315</v>
      </c>
      <c r="R16" s="273">
        <v>2</v>
      </c>
    </row>
    <row r="17" spans="1:18" ht="32.1" customHeight="1" x14ac:dyDescent="0.25">
      <c r="A17" s="273">
        <v>15</v>
      </c>
      <c r="B17" s="274" t="s">
        <v>370</v>
      </c>
      <c r="C17" s="274">
        <v>27</v>
      </c>
      <c r="D17" s="274" t="s">
        <v>139</v>
      </c>
      <c r="E17" s="274">
        <v>2720</v>
      </c>
      <c r="F17" s="274" t="s">
        <v>2695</v>
      </c>
      <c r="G17" s="274">
        <v>3</v>
      </c>
      <c r="H17" s="275" t="s">
        <v>442</v>
      </c>
      <c r="I17" s="276">
        <v>33004920840025</v>
      </c>
      <c r="J17" s="275"/>
      <c r="K17" s="277">
        <v>46038</v>
      </c>
      <c r="L17" s="275" t="s">
        <v>403</v>
      </c>
      <c r="M17" s="275" t="s">
        <v>403</v>
      </c>
      <c r="N17" s="275" t="s">
        <v>279</v>
      </c>
      <c r="O17" s="275" t="s">
        <v>311</v>
      </c>
      <c r="P17" s="277" t="s">
        <v>509</v>
      </c>
      <c r="Q17" s="273" t="s">
        <v>315</v>
      </c>
      <c r="R17" s="273">
        <v>2</v>
      </c>
    </row>
    <row r="18" spans="1:18" ht="32.1" customHeight="1" x14ac:dyDescent="0.25">
      <c r="A18" s="273">
        <v>16</v>
      </c>
      <c r="B18" s="274" t="s">
        <v>373</v>
      </c>
      <c r="C18" s="274">
        <v>33</v>
      </c>
      <c r="D18" s="274" t="s">
        <v>500</v>
      </c>
      <c r="E18" s="274">
        <v>3313</v>
      </c>
      <c r="F18" s="274" t="s">
        <v>2695</v>
      </c>
      <c r="G18" s="274">
        <v>3</v>
      </c>
      <c r="H18" s="275" t="s">
        <v>510</v>
      </c>
      <c r="I18" s="276">
        <v>30412763100014</v>
      </c>
      <c r="J18" s="275"/>
      <c r="K18" s="277">
        <v>46035</v>
      </c>
      <c r="L18" s="275" t="s">
        <v>502</v>
      </c>
      <c r="M18" s="275" t="s">
        <v>412</v>
      </c>
      <c r="N18" s="275" t="s">
        <v>279</v>
      </c>
      <c r="O18" s="275" t="s">
        <v>311</v>
      </c>
      <c r="P18" s="277" t="s">
        <v>496</v>
      </c>
      <c r="Q18" s="273" t="s">
        <v>315</v>
      </c>
      <c r="R18" s="273">
        <v>1</v>
      </c>
    </row>
    <row r="19" spans="1:18" ht="32.1" customHeight="1" x14ac:dyDescent="0.25">
      <c r="A19" s="273">
        <v>17</v>
      </c>
      <c r="B19" s="274" t="s">
        <v>373</v>
      </c>
      <c r="C19" s="274">
        <v>33</v>
      </c>
      <c r="D19" s="274" t="s">
        <v>415</v>
      </c>
      <c r="E19" s="274">
        <v>3301</v>
      </c>
      <c r="F19" s="274" t="s">
        <v>2695</v>
      </c>
      <c r="G19" s="274">
        <v>3</v>
      </c>
      <c r="H19" s="275" t="s">
        <v>511</v>
      </c>
      <c r="I19" s="276">
        <v>32702743100029</v>
      </c>
      <c r="J19" s="275"/>
      <c r="K19" s="277">
        <v>46036</v>
      </c>
      <c r="L19" s="275" t="s">
        <v>504</v>
      </c>
      <c r="M19" s="275" t="s">
        <v>412</v>
      </c>
      <c r="N19" s="275" t="s">
        <v>279</v>
      </c>
      <c r="O19" s="275" t="s">
        <v>311</v>
      </c>
      <c r="P19" s="277" t="s">
        <v>512</v>
      </c>
      <c r="Q19" s="273" t="s">
        <v>315</v>
      </c>
      <c r="R19" s="273">
        <v>1</v>
      </c>
    </row>
    <row r="20" spans="1:18" ht="32.1" customHeight="1" x14ac:dyDescent="0.25">
      <c r="A20" s="273">
        <v>18</v>
      </c>
      <c r="B20" s="274" t="s">
        <v>367</v>
      </c>
      <c r="C20" s="274">
        <v>18</v>
      </c>
      <c r="D20" s="274" t="s">
        <v>513</v>
      </c>
      <c r="E20" s="274">
        <v>1811</v>
      </c>
      <c r="F20" s="274" t="s">
        <v>2695</v>
      </c>
      <c r="G20" s="274">
        <v>3</v>
      </c>
      <c r="H20" s="275" t="s">
        <v>514</v>
      </c>
      <c r="I20" s="276">
        <v>302169293</v>
      </c>
      <c r="J20" s="275" t="s">
        <v>515</v>
      </c>
      <c r="K20" s="277">
        <v>46045</v>
      </c>
      <c r="L20" s="275" t="s">
        <v>516</v>
      </c>
      <c r="M20" s="275" t="s">
        <v>401</v>
      </c>
      <c r="N20" s="275" t="s">
        <v>279</v>
      </c>
      <c r="O20" s="275" t="s">
        <v>309</v>
      </c>
      <c r="P20" s="277" t="s">
        <v>490</v>
      </c>
      <c r="Q20" s="273" t="s">
        <v>315</v>
      </c>
      <c r="R20" s="273">
        <v>2</v>
      </c>
    </row>
    <row r="21" spans="1:18" ht="32.1" customHeight="1" x14ac:dyDescent="0.25">
      <c r="A21" s="273">
        <v>19</v>
      </c>
      <c r="B21" s="274" t="s">
        <v>370</v>
      </c>
      <c r="C21" s="274">
        <v>27</v>
      </c>
      <c r="D21" s="274" t="s">
        <v>127</v>
      </c>
      <c r="E21" s="274">
        <v>2706</v>
      </c>
      <c r="F21" s="274" t="s">
        <v>2695</v>
      </c>
      <c r="G21" s="274">
        <v>3</v>
      </c>
      <c r="H21" s="275" t="s">
        <v>517</v>
      </c>
      <c r="I21" s="276">
        <v>32911610760015</v>
      </c>
      <c r="J21" s="275"/>
      <c r="K21" s="277">
        <v>46027</v>
      </c>
      <c r="L21" s="275" t="s">
        <v>403</v>
      </c>
      <c r="M21" s="275" t="s">
        <v>403</v>
      </c>
      <c r="N21" s="275" t="s">
        <v>279</v>
      </c>
      <c r="O21" s="275" t="s">
        <v>311</v>
      </c>
      <c r="P21" s="277" t="s">
        <v>484</v>
      </c>
      <c r="Q21" s="273" t="s">
        <v>315</v>
      </c>
      <c r="R21" s="273">
        <v>2</v>
      </c>
    </row>
    <row r="22" spans="1:18" ht="32.1" customHeight="1" x14ac:dyDescent="0.25">
      <c r="A22" s="273">
        <v>20</v>
      </c>
      <c r="B22" s="274" t="s">
        <v>370</v>
      </c>
      <c r="C22" s="274">
        <v>27</v>
      </c>
      <c r="D22" s="274" t="s">
        <v>127</v>
      </c>
      <c r="E22" s="274">
        <v>2706</v>
      </c>
      <c r="F22" s="274" t="s">
        <v>2695</v>
      </c>
      <c r="G22" s="274">
        <v>3</v>
      </c>
      <c r="H22" s="275" t="s">
        <v>518</v>
      </c>
      <c r="I22" s="276">
        <v>31007930560064</v>
      </c>
      <c r="J22" s="275"/>
      <c r="K22" s="277">
        <v>46034</v>
      </c>
      <c r="L22" s="275" t="s">
        <v>403</v>
      </c>
      <c r="M22" s="275" t="s">
        <v>403</v>
      </c>
      <c r="N22" s="275" t="s">
        <v>279</v>
      </c>
      <c r="O22" s="275" t="s">
        <v>311</v>
      </c>
      <c r="P22" s="277" t="s">
        <v>519</v>
      </c>
      <c r="Q22" s="273" t="s">
        <v>315</v>
      </c>
      <c r="R22" s="273">
        <v>2</v>
      </c>
    </row>
    <row r="23" spans="1:18" ht="32.1" customHeight="1" x14ac:dyDescent="0.25">
      <c r="A23" s="273">
        <v>21</v>
      </c>
      <c r="B23" s="274" t="s">
        <v>370</v>
      </c>
      <c r="C23" s="274">
        <v>27</v>
      </c>
      <c r="D23" s="274" t="s">
        <v>124</v>
      </c>
      <c r="E23" s="274">
        <v>2702</v>
      </c>
      <c r="F23" s="274" t="s">
        <v>2695</v>
      </c>
      <c r="G23" s="274">
        <v>3</v>
      </c>
      <c r="H23" s="275" t="s">
        <v>520</v>
      </c>
      <c r="I23" s="276">
        <v>311856123</v>
      </c>
      <c r="J23" s="275" t="s">
        <v>521</v>
      </c>
      <c r="K23" s="277">
        <v>46038</v>
      </c>
      <c r="L23" s="275" t="s">
        <v>456</v>
      </c>
      <c r="M23" s="275" t="s">
        <v>456</v>
      </c>
      <c r="N23" s="275" t="s">
        <v>279</v>
      </c>
      <c r="O23" s="275" t="s">
        <v>311</v>
      </c>
      <c r="P23" s="277" t="s">
        <v>509</v>
      </c>
      <c r="Q23" s="273" t="s">
        <v>315</v>
      </c>
      <c r="R23" s="273">
        <v>2</v>
      </c>
    </row>
    <row r="24" spans="1:18" ht="32.1" customHeight="1" x14ac:dyDescent="0.25">
      <c r="A24" s="273">
        <v>22</v>
      </c>
      <c r="B24" s="274" t="s">
        <v>370</v>
      </c>
      <c r="C24" s="274">
        <v>27</v>
      </c>
      <c r="D24" s="274" t="s">
        <v>124</v>
      </c>
      <c r="E24" s="274">
        <v>2702</v>
      </c>
      <c r="F24" s="274" t="s">
        <v>2695</v>
      </c>
      <c r="G24" s="274">
        <v>3</v>
      </c>
      <c r="H24" s="275" t="s">
        <v>522</v>
      </c>
      <c r="I24" s="276">
        <v>301848747</v>
      </c>
      <c r="J24" s="275" t="s">
        <v>523</v>
      </c>
      <c r="K24" s="277">
        <v>46045</v>
      </c>
      <c r="L24" s="275" t="s">
        <v>524</v>
      </c>
      <c r="M24" s="275" t="s">
        <v>524</v>
      </c>
      <c r="N24" s="275" t="s">
        <v>279</v>
      </c>
      <c r="O24" s="275" t="s">
        <v>311</v>
      </c>
      <c r="P24" s="277" t="s">
        <v>490</v>
      </c>
      <c r="Q24" s="273" t="s">
        <v>315</v>
      </c>
      <c r="R24" s="273">
        <v>2</v>
      </c>
    </row>
    <row r="25" spans="1:18" ht="32.1" customHeight="1" x14ac:dyDescent="0.25">
      <c r="A25" s="273">
        <v>23</v>
      </c>
      <c r="B25" s="274" t="s">
        <v>364</v>
      </c>
      <c r="C25" s="274">
        <v>35</v>
      </c>
      <c r="D25" s="274" t="s">
        <v>101</v>
      </c>
      <c r="E25" s="274">
        <v>3501</v>
      </c>
      <c r="F25" s="274" t="s">
        <v>2695</v>
      </c>
      <c r="G25" s="274">
        <v>3</v>
      </c>
      <c r="H25" s="275" t="s">
        <v>525</v>
      </c>
      <c r="I25" s="276">
        <v>60608057340016</v>
      </c>
      <c r="J25" s="275"/>
      <c r="K25" s="277">
        <v>46042</v>
      </c>
      <c r="L25" s="275" t="s">
        <v>526</v>
      </c>
      <c r="M25" s="275" t="s">
        <v>526</v>
      </c>
      <c r="N25" s="275" t="s">
        <v>279</v>
      </c>
      <c r="O25" s="275" t="s">
        <v>309</v>
      </c>
      <c r="P25" s="277" t="s">
        <v>527</v>
      </c>
      <c r="Q25" s="273" t="s">
        <v>315</v>
      </c>
      <c r="R25" s="273">
        <v>2</v>
      </c>
    </row>
    <row r="26" spans="1:18" ht="32.1" customHeight="1" x14ac:dyDescent="0.25">
      <c r="A26" s="273">
        <v>24</v>
      </c>
      <c r="B26" s="274" t="s">
        <v>364</v>
      </c>
      <c r="C26" s="274">
        <v>35</v>
      </c>
      <c r="D26" s="274" t="s">
        <v>101</v>
      </c>
      <c r="E26" s="274">
        <v>3501</v>
      </c>
      <c r="F26" s="274" t="s">
        <v>2695</v>
      </c>
      <c r="G26" s="274">
        <v>3</v>
      </c>
      <c r="H26" s="275" t="s">
        <v>528</v>
      </c>
      <c r="I26" s="276">
        <v>30403777220014</v>
      </c>
      <c r="J26" s="275"/>
      <c r="K26" s="277">
        <v>46042</v>
      </c>
      <c r="L26" s="275" t="s">
        <v>526</v>
      </c>
      <c r="M26" s="275" t="s">
        <v>529</v>
      </c>
      <c r="N26" s="275" t="s">
        <v>279</v>
      </c>
      <c r="O26" s="275" t="s">
        <v>309</v>
      </c>
      <c r="P26" s="277" t="s">
        <v>527</v>
      </c>
      <c r="Q26" s="273" t="s">
        <v>315</v>
      </c>
      <c r="R26" s="273">
        <v>2</v>
      </c>
    </row>
    <row r="27" spans="1:18" ht="32.1" customHeight="1" x14ac:dyDescent="0.25">
      <c r="A27" s="273">
        <v>25</v>
      </c>
      <c r="B27" s="274" t="s">
        <v>364</v>
      </c>
      <c r="C27" s="274">
        <v>35</v>
      </c>
      <c r="D27" s="274" t="s">
        <v>101</v>
      </c>
      <c r="E27" s="274">
        <v>3501</v>
      </c>
      <c r="F27" s="274" t="s">
        <v>2695</v>
      </c>
      <c r="G27" s="274">
        <v>3</v>
      </c>
      <c r="H27" s="275" t="s">
        <v>629</v>
      </c>
      <c r="I27" s="276">
        <v>61008007290012</v>
      </c>
      <c r="J27" s="275"/>
      <c r="K27" s="277">
        <v>46042</v>
      </c>
      <c r="L27" s="275" t="s">
        <v>630</v>
      </c>
      <c r="M27" s="275" t="s">
        <v>631</v>
      </c>
      <c r="N27" s="275" t="s">
        <v>279</v>
      </c>
      <c r="O27" s="275" t="s">
        <v>309</v>
      </c>
      <c r="P27" s="277" t="s">
        <v>527</v>
      </c>
      <c r="Q27" s="273" t="s">
        <v>315</v>
      </c>
      <c r="R27" s="273">
        <v>1</v>
      </c>
    </row>
    <row r="28" spans="1:18" ht="32.1" customHeight="1" x14ac:dyDescent="0.25">
      <c r="A28" s="273">
        <v>26</v>
      </c>
      <c r="B28" s="274" t="s">
        <v>364</v>
      </c>
      <c r="C28" s="274">
        <v>35</v>
      </c>
      <c r="D28" s="274" t="s">
        <v>102</v>
      </c>
      <c r="E28" s="274">
        <v>3504</v>
      </c>
      <c r="F28" s="274" t="s">
        <v>2695</v>
      </c>
      <c r="G28" s="274">
        <v>3</v>
      </c>
      <c r="H28" s="275" t="s">
        <v>530</v>
      </c>
      <c r="I28" s="276">
        <v>42701743500034</v>
      </c>
      <c r="J28" s="275"/>
      <c r="K28" s="277">
        <v>46041</v>
      </c>
      <c r="L28" s="275" t="s">
        <v>526</v>
      </c>
      <c r="M28" s="275" t="s">
        <v>526</v>
      </c>
      <c r="N28" s="275" t="s">
        <v>279</v>
      </c>
      <c r="O28" s="275" t="s">
        <v>309</v>
      </c>
      <c r="P28" s="277" t="s">
        <v>531</v>
      </c>
      <c r="Q28" s="273" t="s">
        <v>315</v>
      </c>
      <c r="R28" s="273">
        <v>1</v>
      </c>
    </row>
    <row r="29" spans="1:18" ht="32.1" customHeight="1" x14ac:dyDescent="0.25">
      <c r="A29" s="273">
        <v>27</v>
      </c>
      <c r="B29" s="274" t="s">
        <v>364</v>
      </c>
      <c r="C29" s="274">
        <v>35</v>
      </c>
      <c r="D29" s="274" t="s">
        <v>102</v>
      </c>
      <c r="E29" s="274">
        <v>3504</v>
      </c>
      <c r="F29" s="274" t="s">
        <v>2695</v>
      </c>
      <c r="G29" s="274">
        <v>3</v>
      </c>
      <c r="H29" s="275" t="s">
        <v>532</v>
      </c>
      <c r="I29" s="276">
        <v>30907913480013</v>
      </c>
      <c r="J29" s="275"/>
      <c r="K29" s="277">
        <v>46041</v>
      </c>
      <c r="L29" s="275" t="s">
        <v>526</v>
      </c>
      <c r="M29" s="275" t="s">
        <v>526</v>
      </c>
      <c r="N29" s="275" t="s">
        <v>279</v>
      </c>
      <c r="O29" s="275" t="s">
        <v>309</v>
      </c>
      <c r="P29" s="277" t="s">
        <v>531</v>
      </c>
      <c r="Q29" s="273" t="s">
        <v>315</v>
      </c>
      <c r="R29" s="273">
        <v>2</v>
      </c>
    </row>
    <row r="30" spans="1:18" ht="32.1" customHeight="1" x14ac:dyDescent="0.25">
      <c r="A30" s="273">
        <v>28</v>
      </c>
      <c r="B30" s="274" t="s">
        <v>364</v>
      </c>
      <c r="C30" s="274">
        <v>35</v>
      </c>
      <c r="D30" s="274" t="s">
        <v>102</v>
      </c>
      <c r="E30" s="274">
        <v>3504</v>
      </c>
      <c r="F30" s="274" t="s">
        <v>2695</v>
      </c>
      <c r="G30" s="274">
        <v>3</v>
      </c>
      <c r="H30" s="275" t="s">
        <v>533</v>
      </c>
      <c r="I30" s="276">
        <v>42105813400046</v>
      </c>
      <c r="J30" s="275"/>
      <c r="K30" s="277">
        <v>46041</v>
      </c>
      <c r="L30" s="275" t="s">
        <v>526</v>
      </c>
      <c r="M30" s="275" t="s">
        <v>534</v>
      </c>
      <c r="N30" s="275" t="s">
        <v>279</v>
      </c>
      <c r="O30" s="275" t="s">
        <v>309</v>
      </c>
      <c r="P30" s="277" t="s">
        <v>531</v>
      </c>
      <c r="Q30" s="273" t="s">
        <v>315</v>
      </c>
      <c r="R30" s="273">
        <v>1</v>
      </c>
    </row>
    <row r="31" spans="1:18" ht="32.1" customHeight="1" x14ac:dyDescent="0.25">
      <c r="A31" s="273">
        <v>29</v>
      </c>
      <c r="B31" s="274" t="s">
        <v>373</v>
      </c>
      <c r="C31" s="274">
        <v>33</v>
      </c>
      <c r="D31" s="274" t="s">
        <v>535</v>
      </c>
      <c r="E31" s="274">
        <v>3303</v>
      </c>
      <c r="F31" s="274" t="s">
        <v>2695</v>
      </c>
      <c r="G31" s="274">
        <v>3</v>
      </c>
      <c r="H31" s="275" t="s">
        <v>536</v>
      </c>
      <c r="I31" s="276">
        <v>41005987210018</v>
      </c>
      <c r="J31" s="275"/>
      <c r="K31" s="277">
        <v>46034</v>
      </c>
      <c r="L31" s="275" t="s">
        <v>537</v>
      </c>
      <c r="M31" s="275" t="s">
        <v>412</v>
      </c>
      <c r="N31" s="275" t="s">
        <v>279</v>
      </c>
      <c r="O31" s="275" t="s">
        <v>311</v>
      </c>
      <c r="P31" s="277" t="s">
        <v>519</v>
      </c>
      <c r="Q31" s="273" t="s">
        <v>315</v>
      </c>
      <c r="R31" s="273">
        <v>1</v>
      </c>
    </row>
    <row r="32" spans="1:18" ht="32.1" customHeight="1" x14ac:dyDescent="0.25">
      <c r="A32" s="273">
        <v>30</v>
      </c>
      <c r="B32" s="274" t="s">
        <v>373</v>
      </c>
      <c r="C32" s="274">
        <v>33</v>
      </c>
      <c r="D32" s="274" t="s">
        <v>535</v>
      </c>
      <c r="E32" s="274">
        <v>3303</v>
      </c>
      <c r="F32" s="274" t="s">
        <v>2695</v>
      </c>
      <c r="G32" s="274">
        <v>3</v>
      </c>
      <c r="H32" s="275" t="s">
        <v>538</v>
      </c>
      <c r="I32" s="276">
        <v>30904943100092</v>
      </c>
      <c r="J32" s="275"/>
      <c r="K32" s="277">
        <v>46041</v>
      </c>
      <c r="L32" s="275" t="s">
        <v>464</v>
      </c>
      <c r="M32" s="275" t="s">
        <v>412</v>
      </c>
      <c r="N32" s="275" t="s">
        <v>279</v>
      </c>
      <c r="O32" s="275" t="s">
        <v>311</v>
      </c>
      <c r="P32" s="277" t="s">
        <v>539</v>
      </c>
      <c r="Q32" s="273" t="s">
        <v>315</v>
      </c>
      <c r="R32" s="273">
        <v>1</v>
      </c>
    </row>
    <row r="33" spans="1:18" ht="32.1" customHeight="1" x14ac:dyDescent="0.25">
      <c r="A33" s="273">
        <v>31</v>
      </c>
      <c r="B33" s="274" t="s">
        <v>368</v>
      </c>
      <c r="C33" s="274">
        <v>24</v>
      </c>
      <c r="D33" s="274" t="s">
        <v>213</v>
      </c>
      <c r="E33" s="274">
        <v>2410</v>
      </c>
      <c r="F33" s="274" t="s">
        <v>2695</v>
      </c>
      <c r="G33" s="274">
        <v>3</v>
      </c>
      <c r="H33" s="275" t="s">
        <v>540</v>
      </c>
      <c r="I33" s="276">
        <v>60901066710022</v>
      </c>
      <c r="J33" s="275"/>
      <c r="K33" s="277">
        <v>46042</v>
      </c>
      <c r="L33" s="275" t="s">
        <v>541</v>
      </c>
      <c r="M33" s="275" t="s">
        <v>402</v>
      </c>
      <c r="N33" s="275" t="s">
        <v>279</v>
      </c>
      <c r="O33" s="275" t="s">
        <v>309</v>
      </c>
      <c r="P33" s="277" t="s">
        <v>507</v>
      </c>
      <c r="Q33" s="273" t="s">
        <v>315</v>
      </c>
      <c r="R33" s="273">
        <v>1</v>
      </c>
    </row>
    <row r="34" spans="1:18" ht="32.1" customHeight="1" x14ac:dyDescent="0.25">
      <c r="A34" s="273">
        <v>32</v>
      </c>
      <c r="B34" s="274" t="s">
        <v>368</v>
      </c>
      <c r="C34" s="274">
        <v>24</v>
      </c>
      <c r="D34" s="274" t="s">
        <v>213</v>
      </c>
      <c r="E34" s="274">
        <v>2410</v>
      </c>
      <c r="F34" s="274" t="s">
        <v>2695</v>
      </c>
      <c r="G34" s="274">
        <v>3</v>
      </c>
      <c r="H34" s="275" t="s">
        <v>542</v>
      </c>
      <c r="I34" s="276">
        <v>312457144</v>
      </c>
      <c r="J34" s="275" t="s">
        <v>543</v>
      </c>
      <c r="K34" s="277">
        <v>46042</v>
      </c>
      <c r="L34" s="275" t="s">
        <v>544</v>
      </c>
      <c r="M34" s="275" t="s">
        <v>402</v>
      </c>
      <c r="N34" s="275" t="s">
        <v>279</v>
      </c>
      <c r="O34" s="275" t="s">
        <v>309</v>
      </c>
      <c r="P34" s="277"/>
      <c r="Q34" s="273" t="s">
        <v>315</v>
      </c>
      <c r="R34" s="273">
        <v>2</v>
      </c>
    </row>
    <row r="35" spans="1:18" ht="32.1" customHeight="1" x14ac:dyDescent="0.25">
      <c r="A35" s="273">
        <v>33</v>
      </c>
      <c r="B35" s="274" t="s">
        <v>363</v>
      </c>
      <c r="C35" s="274">
        <v>10</v>
      </c>
      <c r="D35" s="274" t="s">
        <v>158</v>
      </c>
      <c r="E35" s="274">
        <v>1012</v>
      </c>
      <c r="F35" s="274" t="s">
        <v>2695</v>
      </c>
      <c r="G35" s="274">
        <v>3</v>
      </c>
      <c r="H35" s="275" t="s">
        <v>545</v>
      </c>
      <c r="I35" s="276">
        <v>203460838</v>
      </c>
      <c r="J35" s="275" t="s">
        <v>546</v>
      </c>
      <c r="K35" s="277">
        <v>46045</v>
      </c>
      <c r="L35" s="275" t="s">
        <v>414</v>
      </c>
      <c r="M35" s="275" t="s">
        <v>417</v>
      </c>
      <c r="N35" s="275" t="s">
        <v>279</v>
      </c>
      <c r="O35" s="275" t="s">
        <v>309</v>
      </c>
      <c r="P35" s="277" t="s">
        <v>490</v>
      </c>
      <c r="Q35" s="273" t="s">
        <v>315</v>
      </c>
      <c r="R35" s="273">
        <v>1</v>
      </c>
    </row>
    <row r="36" spans="1:18" ht="32.1" customHeight="1" x14ac:dyDescent="0.25">
      <c r="A36" s="273">
        <v>34</v>
      </c>
      <c r="B36" s="274" t="s">
        <v>363</v>
      </c>
      <c r="C36" s="274">
        <v>10</v>
      </c>
      <c r="D36" s="274" t="s">
        <v>158</v>
      </c>
      <c r="E36" s="274">
        <v>1012</v>
      </c>
      <c r="F36" s="274" t="s">
        <v>2695</v>
      </c>
      <c r="G36" s="274">
        <v>3</v>
      </c>
      <c r="H36" s="275" t="s">
        <v>454</v>
      </c>
      <c r="I36" s="276">
        <v>309031327</v>
      </c>
      <c r="J36" s="275" t="s">
        <v>455</v>
      </c>
      <c r="K36" s="277">
        <v>46045</v>
      </c>
      <c r="L36" s="275" t="s">
        <v>414</v>
      </c>
      <c r="M36" s="275" t="s">
        <v>417</v>
      </c>
      <c r="N36" s="275" t="s">
        <v>279</v>
      </c>
      <c r="O36" s="275" t="s">
        <v>309</v>
      </c>
      <c r="P36" s="277" t="s">
        <v>547</v>
      </c>
      <c r="Q36" s="273" t="s">
        <v>315</v>
      </c>
      <c r="R36" s="273">
        <v>2</v>
      </c>
    </row>
    <row r="37" spans="1:18" ht="32.1" customHeight="1" x14ac:dyDescent="0.25">
      <c r="A37" s="273">
        <v>35</v>
      </c>
      <c r="B37" s="274" t="s">
        <v>364</v>
      </c>
      <c r="C37" s="274">
        <v>35</v>
      </c>
      <c r="D37" s="274" t="s">
        <v>98</v>
      </c>
      <c r="E37" s="274">
        <v>3512</v>
      </c>
      <c r="F37" s="274" t="s">
        <v>2695</v>
      </c>
      <c r="G37" s="274">
        <v>3</v>
      </c>
      <c r="H37" s="275" t="s">
        <v>460</v>
      </c>
      <c r="I37" s="276">
        <v>312121412</v>
      </c>
      <c r="J37" s="275" t="s">
        <v>461</v>
      </c>
      <c r="K37" s="277">
        <v>46043</v>
      </c>
      <c r="L37" s="275" t="s">
        <v>526</v>
      </c>
      <c r="M37" s="275" t="s">
        <v>534</v>
      </c>
      <c r="N37" s="275" t="s">
        <v>279</v>
      </c>
      <c r="O37" s="275" t="s">
        <v>309</v>
      </c>
      <c r="P37" s="277" t="s">
        <v>548</v>
      </c>
      <c r="Q37" s="273" t="s">
        <v>315</v>
      </c>
      <c r="R37" s="273">
        <v>1</v>
      </c>
    </row>
    <row r="38" spans="1:18" ht="32.1" customHeight="1" x14ac:dyDescent="0.25">
      <c r="A38" s="273">
        <v>36</v>
      </c>
      <c r="B38" s="274" t="s">
        <v>364</v>
      </c>
      <c r="C38" s="274">
        <v>35</v>
      </c>
      <c r="D38" s="274" t="s">
        <v>98</v>
      </c>
      <c r="E38" s="274">
        <v>3512</v>
      </c>
      <c r="F38" s="274" t="s">
        <v>2695</v>
      </c>
      <c r="G38" s="274">
        <v>3</v>
      </c>
      <c r="H38" s="275" t="s">
        <v>447</v>
      </c>
      <c r="I38" s="276">
        <v>310075954</v>
      </c>
      <c r="J38" s="275" t="s">
        <v>448</v>
      </c>
      <c r="K38" s="277">
        <v>46043</v>
      </c>
      <c r="L38" s="275" t="s">
        <v>526</v>
      </c>
      <c r="M38" s="275" t="s">
        <v>534</v>
      </c>
      <c r="N38" s="275" t="s">
        <v>279</v>
      </c>
      <c r="O38" s="275" t="s">
        <v>309</v>
      </c>
      <c r="P38" s="277" t="s">
        <v>548</v>
      </c>
      <c r="Q38" s="273" t="s">
        <v>315</v>
      </c>
      <c r="R38" s="273">
        <v>2</v>
      </c>
    </row>
    <row r="39" spans="1:18" ht="32.1" customHeight="1" x14ac:dyDescent="0.25">
      <c r="A39" s="273">
        <v>37</v>
      </c>
      <c r="B39" s="274" t="s">
        <v>364</v>
      </c>
      <c r="C39" s="274">
        <v>35</v>
      </c>
      <c r="D39" s="274" t="s">
        <v>98</v>
      </c>
      <c r="E39" s="274">
        <v>3512</v>
      </c>
      <c r="F39" s="274" t="s">
        <v>2695</v>
      </c>
      <c r="G39" s="274">
        <v>3</v>
      </c>
      <c r="H39" s="275" t="s">
        <v>549</v>
      </c>
      <c r="I39" s="276">
        <v>307192761</v>
      </c>
      <c r="J39" s="275" t="s">
        <v>550</v>
      </c>
      <c r="K39" s="277">
        <v>46043</v>
      </c>
      <c r="L39" s="275" t="s">
        <v>526</v>
      </c>
      <c r="M39" s="275" t="s">
        <v>534</v>
      </c>
      <c r="N39" s="275" t="s">
        <v>279</v>
      </c>
      <c r="O39" s="275" t="s">
        <v>309</v>
      </c>
      <c r="P39" s="277" t="s">
        <v>548</v>
      </c>
      <c r="Q39" s="273" t="s">
        <v>315</v>
      </c>
      <c r="R39" s="273">
        <v>2</v>
      </c>
    </row>
    <row r="40" spans="1:18" ht="32.1" customHeight="1" x14ac:dyDescent="0.25">
      <c r="A40" s="273">
        <v>38</v>
      </c>
      <c r="B40" s="274" t="s">
        <v>372</v>
      </c>
      <c r="C40" s="274">
        <v>30</v>
      </c>
      <c r="D40" s="274" t="s">
        <v>250</v>
      </c>
      <c r="E40" s="274">
        <v>3014</v>
      </c>
      <c r="F40" s="274" t="s">
        <v>2695</v>
      </c>
      <c r="G40" s="274">
        <v>3</v>
      </c>
      <c r="H40" s="275" t="s">
        <v>1177</v>
      </c>
      <c r="I40" s="276">
        <v>311212379</v>
      </c>
      <c r="J40" s="275" t="s">
        <v>1178</v>
      </c>
      <c r="K40" s="277">
        <v>46044</v>
      </c>
      <c r="L40" s="275" t="s">
        <v>1179</v>
      </c>
      <c r="M40" s="275" t="s">
        <v>1180</v>
      </c>
      <c r="N40" s="275" t="s">
        <v>279</v>
      </c>
      <c r="O40" s="275" t="s">
        <v>309</v>
      </c>
      <c r="P40" s="277" t="s">
        <v>476</v>
      </c>
      <c r="Q40" s="273" t="s">
        <v>315</v>
      </c>
      <c r="R40" s="273">
        <v>2</v>
      </c>
    </row>
    <row r="41" spans="1:18" ht="32.1" customHeight="1" x14ac:dyDescent="0.25">
      <c r="A41" s="273">
        <v>39</v>
      </c>
      <c r="B41" s="274" t="s">
        <v>372</v>
      </c>
      <c r="C41" s="274">
        <v>30</v>
      </c>
      <c r="D41" s="274" t="s">
        <v>250</v>
      </c>
      <c r="E41" s="274">
        <v>3014</v>
      </c>
      <c r="F41" s="274" t="s">
        <v>2695</v>
      </c>
      <c r="G41" s="274">
        <v>3</v>
      </c>
      <c r="H41" s="275" t="s">
        <v>1181</v>
      </c>
      <c r="I41" s="276">
        <v>311988212</v>
      </c>
      <c r="J41" s="275" t="s">
        <v>1182</v>
      </c>
      <c r="K41" s="277">
        <v>46044</v>
      </c>
      <c r="L41" s="275" t="s">
        <v>1179</v>
      </c>
      <c r="M41" s="275" t="s">
        <v>1180</v>
      </c>
      <c r="N41" s="275" t="s">
        <v>279</v>
      </c>
      <c r="O41" s="275" t="s">
        <v>309</v>
      </c>
      <c r="P41" s="277" t="s">
        <v>476</v>
      </c>
      <c r="Q41" s="273" t="s">
        <v>315</v>
      </c>
      <c r="R41" s="273">
        <v>2</v>
      </c>
    </row>
    <row r="42" spans="1:18" ht="32.1" customHeight="1" x14ac:dyDescent="0.25">
      <c r="A42" s="273">
        <v>40</v>
      </c>
      <c r="B42" s="274" t="s">
        <v>372</v>
      </c>
      <c r="C42" s="274">
        <v>30</v>
      </c>
      <c r="D42" s="274" t="s">
        <v>250</v>
      </c>
      <c r="E42" s="274">
        <v>3014</v>
      </c>
      <c r="F42" s="274" t="s">
        <v>2695</v>
      </c>
      <c r="G42" s="274">
        <v>3</v>
      </c>
      <c r="H42" s="275" t="s">
        <v>1183</v>
      </c>
      <c r="I42" s="276">
        <v>303407810</v>
      </c>
      <c r="J42" s="275" t="s">
        <v>1184</v>
      </c>
      <c r="K42" s="277">
        <v>46044</v>
      </c>
      <c r="L42" s="275" t="s">
        <v>1179</v>
      </c>
      <c r="M42" s="275" t="s">
        <v>1180</v>
      </c>
      <c r="N42" s="275" t="s">
        <v>279</v>
      </c>
      <c r="O42" s="275" t="s">
        <v>309</v>
      </c>
      <c r="P42" s="277" t="s">
        <v>476</v>
      </c>
      <c r="Q42" s="273" t="s">
        <v>315</v>
      </c>
      <c r="R42" s="273">
        <v>2</v>
      </c>
    </row>
    <row r="43" spans="1:18" ht="32.1" customHeight="1" x14ac:dyDescent="0.25">
      <c r="A43" s="273">
        <v>41</v>
      </c>
      <c r="B43" s="274" t="s">
        <v>372</v>
      </c>
      <c r="C43" s="274">
        <v>30</v>
      </c>
      <c r="D43" s="274" t="s">
        <v>250</v>
      </c>
      <c r="E43" s="274">
        <v>3014</v>
      </c>
      <c r="F43" s="274" t="s">
        <v>2695</v>
      </c>
      <c r="G43" s="274">
        <v>3</v>
      </c>
      <c r="H43" s="275" t="s">
        <v>1185</v>
      </c>
      <c r="I43" s="276">
        <v>32011674340036</v>
      </c>
      <c r="J43" s="275" t="s">
        <v>551</v>
      </c>
      <c r="K43" s="277">
        <v>46044</v>
      </c>
      <c r="L43" s="275" t="s">
        <v>1186</v>
      </c>
      <c r="M43" s="275" t="s">
        <v>1180</v>
      </c>
      <c r="N43" s="275" t="s">
        <v>279</v>
      </c>
      <c r="O43" s="275" t="s">
        <v>309</v>
      </c>
      <c r="P43" s="277" t="s">
        <v>476</v>
      </c>
      <c r="Q43" s="273" t="s">
        <v>315</v>
      </c>
      <c r="R43" s="273">
        <v>2</v>
      </c>
    </row>
    <row r="44" spans="1:18" ht="32.1" customHeight="1" x14ac:dyDescent="0.25">
      <c r="A44" s="273">
        <v>42</v>
      </c>
      <c r="B44" s="274" t="s">
        <v>372</v>
      </c>
      <c r="C44" s="274">
        <v>30</v>
      </c>
      <c r="D44" s="274" t="s">
        <v>249</v>
      </c>
      <c r="E44" s="274">
        <v>3013</v>
      </c>
      <c r="F44" s="274" t="s">
        <v>2695</v>
      </c>
      <c r="G44" s="274">
        <v>3</v>
      </c>
      <c r="H44" s="275" t="s">
        <v>1187</v>
      </c>
      <c r="I44" s="276">
        <v>309640431</v>
      </c>
      <c r="J44" s="275" t="s">
        <v>1188</v>
      </c>
      <c r="K44" s="277">
        <v>46044</v>
      </c>
      <c r="L44" s="275" t="s">
        <v>1179</v>
      </c>
      <c r="M44" s="275" t="s">
        <v>1180</v>
      </c>
      <c r="N44" s="275" t="s">
        <v>279</v>
      </c>
      <c r="O44" s="275" t="s">
        <v>309</v>
      </c>
      <c r="P44" s="277" t="s">
        <v>476</v>
      </c>
      <c r="Q44" s="273" t="s">
        <v>315</v>
      </c>
      <c r="R44" s="273">
        <v>2</v>
      </c>
    </row>
    <row r="45" spans="1:18" ht="32.1" customHeight="1" x14ac:dyDescent="0.25">
      <c r="A45" s="273">
        <v>43</v>
      </c>
      <c r="B45" s="274" t="s">
        <v>372</v>
      </c>
      <c r="C45" s="274">
        <v>30</v>
      </c>
      <c r="D45" s="274" t="s">
        <v>249</v>
      </c>
      <c r="E45" s="274">
        <v>3013</v>
      </c>
      <c r="F45" s="274" t="s">
        <v>2695</v>
      </c>
      <c r="G45" s="274">
        <v>3</v>
      </c>
      <c r="H45" s="275" t="s">
        <v>1189</v>
      </c>
      <c r="I45" s="276">
        <v>309596107</v>
      </c>
      <c r="J45" s="275" t="s">
        <v>1190</v>
      </c>
      <c r="K45" s="277">
        <v>46044</v>
      </c>
      <c r="L45" s="275" t="s">
        <v>1179</v>
      </c>
      <c r="M45" s="275" t="s">
        <v>1180</v>
      </c>
      <c r="N45" s="275" t="s">
        <v>279</v>
      </c>
      <c r="O45" s="275" t="s">
        <v>309</v>
      </c>
      <c r="P45" s="277" t="s">
        <v>476</v>
      </c>
      <c r="Q45" s="273" t="s">
        <v>315</v>
      </c>
      <c r="R45" s="273">
        <v>2</v>
      </c>
    </row>
    <row r="46" spans="1:18" ht="32.1" customHeight="1" x14ac:dyDescent="0.25">
      <c r="A46" s="273">
        <v>44</v>
      </c>
      <c r="B46" s="274" t="s">
        <v>372</v>
      </c>
      <c r="C46" s="274">
        <v>30</v>
      </c>
      <c r="D46" s="274" t="s">
        <v>249</v>
      </c>
      <c r="E46" s="274">
        <v>3013</v>
      </c>
      <c r="F46" s="274" t="s">
        <v>2695</v>
      </c>
      <c r="G46" s="274">
        <v>3</v>
      </c>
      <c r="H46" s="275" t="s">
        <v>1191</v>
      </c>
      <c r="I46" s="276">
        <v>311995039</v>
      </c>
      <c r="J46" s="275" t="s">
        <v>1192</v>
      </c>
      <c r="K46" s="277">
        <v>46044</v>
      </c>
      <c r="L46" s="275" t="s">
        <v>1179</v>
      </c>
      <c r="M46" s="275" t="s">
        <v>1180</v>
      </c>
      <c r="N46" s="275" t="s">
        <v>279</v>
      </c>
      <c r="O46" s="275" t="s">
        <v>309</v>
      </c>
      <c r="P46" s="277" t="s">
        <v>476</v>
      </c>
      <c r="Q46" s="273" t="s">
        <v>315</v>
      </c>
      <c r="R46" s="273">
        <v>2</v>
      </c>
    </row>
    <row r="47" spans="1:18" ht="32.1" customHeight="1" x14ac:dyDescent="0.25">
      <c r="A47" s="273">
        <v>45</v>
      </c>
      <c r="B47" s="274" t="s">
        <v>372</v>
      </c>
      <c r="C47" s="274">
        <v>30</v>
      </c>
      <c r="D47" s="274" t="s">
        <v>247</v>
      </c>
      <c r="E47" s="274">
        <v>3010</v>
      </c>
      <c r="F47" s="274" t="s">
        <v>2695</v>
      </c>
      <c r="G47" s="274">
        <v>3</v>
      </c>
      <c r="H47" s="275" t="s">
        <v>1193</v>
      </c>
      <c r="I47" s="276">
        <v>43103694310022</v>
      </c>
      <c r="J47" s="275" t="s">
        <v>552</v>
      </c>
      <c r="K47" s="277">
        <v>46045</v>
      </c>
      <c r="L47" s="275" t="s">
        <v>1179</v>
      </c>
      <c r="M47" s="275" t="s">
        <v>1180</v>
      </c>
      <c r="N47" s="275" t="s">
        <v>279</v>
      </c>
      <c r="O47" s="275" t="s">
        <v>309</v>
      </c>
      <c r="P47" s="277" t="s">
        <v>490</v>
      </c>
      <c r="Q47" s="273" t="s">
        <v>315</v>
      </c>
      <c r="R47" s="273">
        <v>2</v>
      </c>
    </row>
    <row r="48" spans="1:18" ht="32.1" customHeight="1" x14ac:dyDescent="0.25">
      <c r="A48" s="273">
        <v>46</v>
      </c>
      <c r="B48" s="274" t="s">
        <v>372</v>
      </c>
      <c r="C48" s="274">
        <v>30</v>
      </c>
      <c r="D48" s="274" t="s">
        <v>247</v>
      </c>
      <c r="E48" s="274">
        <v>3010</v>
      </c>
      <c r="F48" s="274" t="s">
        <v>2695</v>
      </c>
      <c r="G48" s="274">
        <v>3</v>
      </c>
      <c r="H48" s="275" t="s">
        <v>1194</v>
      </c>
      <c r="I48" s="276">
        <v>50610046960012</v>
      </c>
      <c r="J48" s="275" t="s">
        <v>553</v>
      </c>
      <c r="K48" s="277">
        <v>46045</v>
      </c>
      <c r="L48" s="275" t="s">
        <v>1179</v>
      </c>
      <c r="M48" s="275" t="s">
        <v>1180</v>
      </c>
      <c r="N48" s="275" t="s">
        <v>279</v>
      </c>
      <c r="O48" s="275" t="s">
        <v>309</v>
      </c>
      <c r="P48" s="277" t="s">
        <v>490</v>
      </c>
      <c r="Q48" s="273" t="s">
        <v>315</v>
      </c>
      <c r="R48" s="273">
        <v>2</v>
      </c>
    </row>
    <row r="49" spans="1:18" ht="32.1" customHeight="1" x14ac:dyDescent="0.25">
      <c r="A49" s="273">
        <v>47</v>
      </c>
      <c r="B49" s="274" t="s">
        <v>372</v>
      </c>
      <c r="C49" s="274">
        <v>30</v>
      </c>
      <c r="D49" s="274" t="s">
        <v>247</v>
      </c>
      <c r="E49" s="274">
        <v>3010</v>
      </c>
      <c r="F49" s="274" t="s">
        <v>2695</v>
      </c>
      <c r="G49" s="274">
        <v>3</v>
      </c>
      <c r="H49" s="275" t="s">
        <v>1195</v>
      </c>
      <c r="I49" s="276">
        <v>309770895</v>
      </c>
      <c r="J49" s="275" t="s">
        <v>1196</v>
      </c>
      <c r="K49" s="277">
        <v>46045</v>
      </c>
      <c r="L49" s="275" t="s">
        <v>1179</v>
      </c>
      <c r="M49" s="275" t="s">
        <v>1180</v>
      </c>
      <c r="N49" s="275" t="s">
        <v>279</v>
      </c>
      <c r="O49" s="275" t="s">
        <v>309</v>
      </c>
      <c r="P49" s="277" t="s">
        <v>490</v>
      </c>
      <c r="Q49" s="273" t="s">
        <v>315</v>
      </c>
      <c r="R49" s="273">
        <v>2</v>
      </c>
    </row>
    <row r="50" spans="1:18" ht="32.1" customHeight="1" x14ac:dyDescent="0.25">
      <c r="A50" s="273">
        <v>48</v>
      </c>
      <c r="B50" s="274" t="s">
        <v>372</v>
      </c>
      <c r="C50" s="274">
        <v>30</v>
      </c>
      <c r="D50" s="274" t="s">
        <v>247</v>
      </c>
      <c r="E50" s="274">
        <v>3010</v>
      </c>
      <c r="F50" s="274" t="s">
        <v>2695</v>
      </c>
      <c r="G50" s="274">
        <v>3</v>
      </c>
      <c r="H50" s="275" t="s">
        <v>1197</v>
      </c>
      <c r="I50" s="276">
        <v>61803017040046</v>
      </c>
      <c r="J50" s="275" t="s">
        <v>554</v>
      </c>
      <c r="K50" s="277">
        <v>46045</v>
      </c>
      <c r="L50" s="275" t="s">
        <v>1179</v>
      </c>
      <c r="M50" s="275" t="s">
        <v>1198</v>
      </c>
      <c r="N50" s="275" t="s">
        <v>279</v>
      </c>
      <c r="O50" s="275" t="s">
        <v>309</v>
      </c>
      <c r="P50" s="277" t="s">
        <v>490</v>
      </c>
      <c r="Q50" s="273" t="s">
        <v>315</v>
      </c>
      <c r="R50" s="273">
        <v>2</v>
      </c>
    </row>
    <row r="51" spans="1:18" ht="32.1" customHeight="1" x14ac:dyDescent="0.25">
      <c r="A51" s="273">
        <v>49</v>
      </c>
      <c r="B51" s="274" t="s">
        <v>361</v>
      </c>
      <c r="C51" s="274">
        <v>6</v>
      </c>
      <c r="D51" s="274" t="s">
        <v>86</v>
      </c>
      <c r="E51" s="274">
        <v>614</v>
      </c>
      <c r="F51" s="274" t="s">
        <v>2695</v>
      </c>
      <c r="G51" s="274">
        <v>3</v>
      </c>
      <c r="H51" s="275" t="s">
        <v>555</v>
      </c>
      <c r="I51" s="276">
        <v>42710831110039</v>
      </c>
      <c r="J51" s="275"/>
      <c r="K51" s="277">
        <v>46048</v>
      </c>
      <c r="L51" s="275" t="s">
        <v>556</v>
      </c>
      <c r="M51" s="275" t="s">
        <v>424</v>
      </c>
      <c r="N51" s="275" t="s">
        <v>279</v>
      </c>
      <c r="O51" s="275" t="s">
        <v>309</v>
      </c>
      <c r="P51" s="277" t="s">
        <v>493</v>
      </c>
      <c r="Q51" s="273" t="s">
        <v>315</v>
      </c>
      <c r="R51" s="273">
        <v>2</v>
      </c>
    </row>
    <row r="52" spans="1:18" ht="32.1" customHeight="1" x14ac:dyDescent="0.25">
      <c r="A52" s="273">
        <v>50</v>
      </c>
      <c r="B52" s="274" t="s">
        <v>361</v>
      </c>
      <c r="C52" s="274">
        <v>6</v>
      </c>
      <c r="D52" s="274" t="s">
        <v>86</v>
      </c>
      <c r="E52" s="274">
        <v>614</v>
      </c>
      <c r="F52" s="274" t="s">
        <v>2695</v>
      </c>
      <c r="G52" s="274">
        <v>3</v>
      </c>
      <c r="H52" s="275" t="s">
        <v>557</v>
      </c>
      <c r="I52" s="276">
        <v>31602961120012</v>
      </c>
      <c r="J52" s="275"/>
      <c r="K52" s="277">
        <v>46048</v>
      </c>
      <c r="L52" s="275" t="s">
        <v>558</v>
      </c>
      <c r="M52" s="275" t="s">
        <v>424</v>
      </c>
      <c r="N52" s="275" t="s">
        <v>279</v>
      </c>
      <c r="O52" s="275" t="s">
        <v>309</v>
      </c>
      <c r="P52" s="277" t="s">
        <v>493</v>
      </c>
      <c r="Q52" s="273" t="s">
        <v>315</v>
      </c>
      <c r="R52" s="273">
        <v>2</v>
      </c>
    </row>
    <row r="53" spans="1:18" ht="32.1" customHeight="1" x14ac:dyDescent="0.25">
      <c r="A53" s="273">
        <v>51</v>
      </c>
      <c r="B53" s="274" t="s">
        <v>367</v>
      </c>
      <c r="C53" s="274">
        <v>18</v>
      </c>
      <c r="D53" s="274" t="s">
        <v>559</v>
      </c>
      <c r="E53" s="274">
        <v>1817</v>
      </c>
      <c r="F53" s="274" t="s">
        <v>2695</v>
      </c>
      <c r="G53" s="274">
        <v>3</v>
      </c>
      <c r="H53" s="275" t="s">
        <v>437</v>
      </c>
      <c r="I53" s="276">
        <v>311722915</v>
      </c>
      <c r="J53" s="275" t="s">
        <v>438</v>
      </c>
      <c r="K53" s="277">
        <v>46048</v>
      </c>
      <c r="L53" s="275" t="s">
        <v>560</v>
      </c>
      <c r="M53" s="275" t="s">
        <v>561</v>
      </c>
      <c r="N53" s="275" t="s">
        <v>279</v>
      </c>
      <c r="O53" s="275" t="s">
        <v>309</v>
      </c>
      <c r="P53" s="277" t="s">
        <v>562</v>
      </c>
      <c r="Q53" s="273" t="s">
        <v>314</v>
      </c>
      <c r="R53" s="273">
        <v>2</v>
      </c>
    </row>
    <row r="54" spans="1:18" ht="32.1" customHeight="1" x14ac:dyDescent="0.25">
      <c r="A54" s="273">
        <v>52</v>
      </c>
      <c r="B54" s="274" t="s">
        <v>364</v>
      </c>
      <c r="C54" s="274">
        <v>35</v>
      </c>
      <c r="D54" s="274" t="s">
        <v>102</v>
      </c>
      <c r="E54" s="274">
        <v>3504</v>
      </c>
      <c r="F54" s="274" t="s">
        <v>2695</v>
      </c>
      <c r="G54" s="274">
        <v>3</v>
      </c>
      <c r="H54" s="275" t="s">
        <v>563</v>
      </c>
      <c r="I54" s="276">
        <v>42003643490065</v>
      </c>
      <c r="J54" s="275"/>
      <c r="K54" s="277">
        <v>46034</v>
      </c>
      <c r="L54" s="275" t="s">
        <v>526</v>
      </c>
      <c r="M54" s="275" t="s">
        <v>526</v>
      </c>
      <c r="N54" s="275" t="s">
        <v>279</v>
      </c>
      <c r="O54" s="275" t="s">
        <v>309</v>
      </c>
      <c r="P54" s="277" t="s">
        <v>519</v>
      </c>
      <c r="Q54" s="273" t="s">
        <v>315</v>
      </c>
      <c r="R54" s="273">
        <v>1</v>
      </c>
    </row>
    <row r="55" spans="1:18" ht="32.1" customHeight="1" x14ac:dyDescent="0.25">
      <c r="A55" s="273">
        <v>53</v>
      </c>
      <c r="B55" s="274" t="s">
        <v>369</v>
      </c>
      <c r="C55" s="274">
        <v>22</v>
      </c>
      <c r="D55" s="274" t="s">
        <v>226</v>
      </c>
      <c r="E55" s="274">
        <v>2205</v>
      </c>
      <c r="F55" s="274" t="s">
        <v>2695</v>
      </c>
      <c r="G55" s="274">
        <v>3</v>
      </c>
      <c r="H55" s="275" t="s">
        <v>452</v>
      </c>
      <c r="I55" s="276">
        <v>307005153</v>
      </c>
      <c r="J55" s="275" t="s">
        <v>453</v>
      </c>
      <c r="K55" s="277">
        <v>46048</v>
      </c>
      <c r="L55" s="275" t="s">
        <v>564</v>
      </c>
      <c r="M55" s="275" t="s">
        <v>416</v>
      </c>
      <c r="N55" s="275" t="s">
        <v>279</v>
      </c>
      <c r="O55" s="275" t="s">
        <v>311</v>
      </c>
      <c r="P55" s="277" t="s">
        <v>562</v>
      </c>
      <c r="Q55" s="273" t="s">
        <v>315</v>
      </c>
      <c r="R55" s="273">
        <v>2</v>
      </c>
    </row>
    <row r="56" spans="1:18" ht="32.1" customHeight="1" x14ac:dyDescent="0.25">
      <c r="A56" s="273">
        <v>54</v>
      </c>
      <c r="B56" s="274" t="s">
        <v>369</v>
      </c>
      <c r="C56" s="274">
        <v>22</v>
      </c>
      <c r="D56" s="274" t="s">
        <v>233</v>
      </c>
      <c r="E56" s="274">
        <v>2211</v>
      </c>
      <c r="F56" s="274" t="s">
        <v>2695</v>
      </c>
      <c r="G56" s="274">
        <v>3</v>
      </c>
      <c r="H56" s="275" t="s">
        <v>565</v>
      </c>
      <c r="I56" s="276">
        <v>310207922</v>
      </c>
      <c r="J56" s="275" t="s">
        <v>566</v>
      </c>
      <c r="K56" s="277">
        <v>46048</v>
      </c>
      <c r="L56" s="275" t="s">
        <v>567</v>
      </c>
      <c r="M56" s="275" t="s">
        <v>568</v>
      </c>
      <c r="N56" s="275" t="s">
        <v>279</v>
      </c>
      <c r="O56" s="275" t="s">
        <v>311</v>
      </c>
      <c r="P56" s="277" t="s">
        <v>562</v>
      </c>
      <c r="Q56" s="273" t="s">
        <v>315</v>
      </c>
      <c r="R56" s="273">
        <v>2</v>
      </c>
    </row>
    <row r="57" spans="1:18" ht="32.1" customHeight="1" x14ac:dyDescent="0.25">
      <c r="A57" s="273">
        <v>55</v>
      </c>
      <c r="B57" s="274" t="s">
        <v>369</v>
      </c>
      <c r="C57" s="274">
        <v>22</v>
      </c>
      <c r="D57" s="274" t="s">
        <v>227</v>
      </c>
      <c r="E57" s="274">
        <v>2207</v>
      </c>
      <c r="F57" s="274" t="s">
        <v>2695</v>
      </c>
      <c r="G57" s="274">
        <v>3</v>
      </c>
      <c r="H57" s="275" t="s">
        <v>569</v>
      </c>
      <c r="I57" s="276">
        <v>306302480</v>
      </c>
      <c r="J57" s="275" t="s">
        <v>570</v>
      </c>
      <c r="K57" s="277">
        <v>46048</v>
      </c>
      <c r="L57" s="275" t="s">
        <v>450</v>
      </c>
      <c r="M57" s="275" t="s">
        <v>416</v>
      </c>
      <c r="N57" s="275" t="s">
        <v>279</v>
      </c>
      <c r="O57" s="275" t="s">
        <v>311</v>
      </c>
      <c r="P57" s="277" t="s">
        <v>562</v>
      </c>
      <c r="Q57" s="273" t="s">
        <v>314</v>
      </c>
      <c r="R57" s="273">
        <v>2</v>
      </c>
    </row>
    <row r="58" spans="1:18" ht="32.1" customHeight="1" x14ac:dyDescent="0.25">
      <c r="A58" s="273">
        <v>56</v>
      </c>
      <c r="B58" s="274" t="s">
        <v>360</v>
      </c>
      <c r="C58" s="274">
        <v>3</v>
      </c>
      <c r="D58" s="274" t="s">
        <v>64</v>
      </c>
      <c r="E58" s="274">
        <v>301</v>
      </c>
      <c r="F58" s="274" t="s">
        <v>2695</v>
      </c>
      <c r="G58" s="274">
        <v>3</v>
      </c>
      <c r="H58" s="275" t="s">
        <v>571</v>
      </c>
      <c r="I58" s="276">
        <v>32305941410075</v>
      </c>
      <c r="J58" s="275"/>
      <c r="K58" s="277">
        <v>46048</v>
      </c>
      <c r="L58" s="275" t="s">
        <v>410</v>
      </c>
      <c r="M58" s="275" t="s">
        <v>401</v>
      </c>
      <c r="N58" s="275" t="s">
        <v>279</v>
      </c>
      <c r="O58" s="275" t="s">
        <v>309</v>
      </c>
      <c r="P58" s="277" t="s">
        <v>562</v>
      </c>
      <c r="Q58" s="273" t="s">
        <v>315</v>
      </c>
      <c r="R58" s="273">
        <v>2</v>
      </c>
    </row>
    <row r="59" spans="1:18" ht="32.1" customHeight="1" x14ac:dyDescent="0.25">
      <c r="A59" s="273">
        <v>57</v>
      </c>
      <c r="B59" s="274" t="s">
        <v>360</v>
      </c>
      <c r="C59" s="274">
        <v>3</v>
      </c>
      <c r="D59" s="274" t="s">
        <v>64</v>
      </c>
      <c r="E59" s="274">
        <v>301</v>
      </c>
      <c r="F59" s="274" t="s">
        <v>2695</v>
      </c>
      <c r="G59" s="274">
        <v>3</v>
      </c>
      <c r="H59" s="275" t="s">
        <v>572</v>
      </c>
      <c r="I59" s="276">
        <v>31610701240014</v>
      </c>
      <c r="J59" s="275"/>
      <c r="K59" s="277">
        <v>46048</v>
      </c>
      <c r="L59" s="275" t="s">
        <v>410</v>
      </c>
      <c r="M59" s="275" t="s">
        <v>401</v>
      </c>
      <c r="N59" s="275" t="s">
        <v>279</v>
      </c>
      <c r="O59" s="275" t="s">
        <v>309</v>
      </c>
      <c r="P59" s="277" t="s">
        <v>562</v>
      </c>
      <c r="Q59" s="273" t="s">
        <v>315</v>
      </c>
      <c r="R59" s="273">
        <v>2</v>
      </c>
    </row>
    <row r="60" spans="1:18" ht="32.1" customHeight="1" x14ac:dyDescent="0.25">
      <c r="A60" s="273">
        <v>58</v>
      </c>
      <c r="B60" s="274" t="s">
        <v>364</v>
      </c>
      <c r="C60" s="274">
        <v>35</v>
      </c>
      <c r="D60" s="274" t="s">
        <v>102</v>
      </c>
      <c r="E60" s="274">
        <v>3504</v>
      </c>
      <c r="F60" s="274" t="s">
        <v>2695</v>
      </c>
      <c r="G60" s="274">
        <v>3</v>
      </c>
      <c r="H60" s="275" t="s">
        <v>573</v>
      </c>
      <c r="I60" s="276">
        <v>32210757370018</v>
      </c>
      <c r="J60" s="275"/>
      <c r="K60" s="277">
        <v>46034</v>
      </c>
      <c r="L60" s="275" t="s">
        <v>403</v>
      </c>
      <c r="M60" s="275" t="s">
        <v>526</v>
      </c>
      <c r="N60" s="275" t="s">
        <v>279</v>
      </c>
      <c r="O60" s="275" t="s">
        <v>309</v>
      </c>
      <c r="P60" s="277" t="s">
        <v>519</v>
      </c>
      <c r="Q60" s="273" t="s">
        <v>315</v>
      </c>
      <c r="R60" s="273">
        <v>1</v>
      </c>
    </row>
    <row r="61" spans="1:18" ht="32.1" customHeight="1" x14ac:dyDescent="0.25">
      <c r="A61" s="273">
        <v>59</v>
      </c>
      <c r="B61" s="274" t="s">
        <v>364</v>
      </c>
      <c r="C61" s="274">
        <v>35</v>
      </c>
      <c r="D61" s="274" t="s">
        <v>102</v>
      </c>
      <c r="E61" s="274">
        <v>3504</v>
      </c>
      <c r="F61" s="274" t="s">
        <v>2695</v>
      </c>
      <c r="G61" s="274">
        <v>3</v>
      </c>
      <c r="H61" s="275" t="s">
        <v>632</v>
      </c>
      <c r="I61" s="276">
        <v>41107803420060</v>
      </c>
      <c r="J61" s="275"/>
      <c r="K61" s="277">
        <v>46034</v>
      </c>
      <c r="L61" s="275" t="s">
        <v>526</v>
      </c>
      <c r="M61" s="275" t="s">
        <v>526</v>
      </c>
      <c r="N61" s="275" t="s">
        <v>279</v>
      </c>
      <c r="O61" s="275" t="s">
        <v>309</v>
      </c>
      <c r="P61" s="277" t="s">
        <v>519</v>
      </c>
      <c r="Q61" s="273" t="s">
        <v>315</v>
      </c>
      <c r="R61" s="273">
        <v>2</v>
      </c>
    </row>
    <row r="62" spans="1:18" ht="32.1" customHeight="1" x14ac:dyDescent="0.25">
      <c r="A62" s="273">
        <v>60</v>
      </c>
      <c r="B62" s="274" t="s">
        <v>369</v>
      </c>
      <c r="C62" s="274">
        <v>22</v>
      </c>
      <c r="D62" s="274" t="s">
        <v>234</v>
      </c>
      <c r="E62" s="274">
        <v>2212</v>
      </c>
      <c r="F62" s="274" t="s">
        <v>2695</v>
      </c>
      <c r="G62" s="274">
        <v>3</v>
      </c>
      <c r="H62" s="275" t="s">
        <v>574</v>
      </c>
      <c r="I62" s="276">
        <v>310750074</v>
      </c>
      <c r="J62" s="275" t="s">
        <v>575</v>
      </c>
      <c r="K62" s="277">
        <v>46048</v>
      </c>
      <c r="L62" s="275" t="s">
        <v>576</v>
      </c>
      <c r="M62" s="275" t="s">
        <v>416</v>
      </c>
      <c r="N62" s="275" t="s">
        <v>279</v>
      </c>
      <c r="O62" s="275" t="s">
        <v>311</v>
      </c>
      <c r="P62" s="277" t="s">
        <v>562</v>
      </c>
      <c r="Q62" s="273" t="s">
        <v>315</v>
      </c>
      <c r="R62" s="273">
        <v>2</v>
      </c>
    </row>
    <row r="63" spans="1:18" ht="32.1" customHeight="1" x14ac:dyDescent="0.25">
      <c r="A63" s="273">
        <v>61</v>
      </c>
      <c r="B63" s="274" t="s">
        <v>360</v>
      </c>
      <c r="C63" s="274">
        <v>3</v>
      </c>
      <c r="D63" s="274" t="s">
        <v>76</v>
      </c>
      <c r="E63" s="274">
        <v>303</v>
      </c>
      <c r="F63" s="274" t="s">
        <v>2695</v>
      </c>
      <c r="G63" s="274">
        <v>3</v>
      </c>
      <c r="H63" s="275" t="s">
        <v>577</v>
      </c>
      <c r="I63" s="276">
        <v>32204831370012</v>
      </c>
      <c r="J63" s="275"/>
      <c r="K63" s="277">
        <v>46048</v>
      </c>
      <c r="L63" s="275" t="s">
        <v>410</v>
      </c>
      <c r="M63" s="275" t="s">
        <v>401</v>
      </c>
      <c r="N63" s="275" t="s">
        <v>279</v>
      </c>
      <c r="O63" s="275" t="s">
        <v>309</v>
      </c>
      <c r="P63" s="277" t="s">
        <v>562</v>
      </c>
      <c r="Q63" s="273" t="s">
        <v>315</v>
      </c>
      <c r="R63" s="273">
        <v>2</v>
      </c>
    </row>
    <row r="64" spans="1:18" ht="32.1" customHeight="1" x14ac:dyDescent="0.25">
      <c r="A64" s="273">
        <v>62</v>
      </c>
      <c r="B64" s="274" t="s">
        <v>360</v>
      </c>
      <c r="C64" s="274">
        <v>3</v>
      </c>
      <c r="D64" s="274" t="s">
        <v>76</v>
      </c>
      <c r="E64" s="274">
        <v>303</v>
      </c>
      <c r="F64" s="274" t="s">
        <v>2695</v>
      </c>
      <c r="G64" s="274">
        <v>3</v>
      </c>
      <c r="H64" s="275" t="s">
        <v>578</v>
      </c>
      <c r="I64" s="276">
        <v>42302595150019</v>
      </c>
      <c r="J64" s="275"/>
      <c r="K64" s="277">
        <v>46048</v>
      </c>
      <c r="L64" s="275" t="s">
        <v>410</v>
      </c>
      <c r="M64" s="275" t="s">
        <v>401</v>
      </c>
      <c r="N64" s="275" t="s">
        <v>279</v>
      </c>
      <c r="O64" s="275" t="s">
        <v>309</v>
      </c>
      <c r="P64" s="277" t="s">
        <v>562</v>
      </c>
      <c r="Q64" s="273" t="s">
        <v>315</v>
      </c>
      <c r="R64" s="273">
        <v>2</v>
      </c>
    </row>
    <row r="65" spans="1:18" ht="32.1" customHeight="1" x14ac:dyDescent="0.25">
      <c r="A65" s="273">
        <v>63</v>
      </c>
      <c r="B65" s="274" t="s">
        <v>364</v>
      </c>
      <c r="C65" s="274">
        <v>35</v>
      </c>
      <c r="D65" s="274" t="s">
        <v>101</v>
      </c>
      <c r="E65" s="274">
        <v>3501</v>
      </c>
      <c r="F65" s="274" t="s">
        <v>2695</v>
      </c>
      <c r="G65" s="274">
        <v>3</v>
      </c>
      <c r="H65" s="275" t="s">
        <v>579</v>
      </c>
      <c r="I65" s="276">
        <v>30804783500022</v>
      </c>
      <c r="J65" s="275"/>
      <c r="K65" s="277">
        <v>46035</v>
      </c>
      <c r="L65" s="275" t="s">
        <v>526</v>
      </c>
      <c r="M65" s="275" t="s">
        <v>526</v>
      </c>
      <c r="N65" s="275" t="s">
        <v>279</v>
      </c>
      <c r="O65" s="275" t="s">
        <v>309</v>
      </c>
      <c r="P65" s="277" t="s">
        <v>468</v>
      </c>
      <c r="Q65" s="273" t="s">
        <v>315</v>
      </c>
      <c r="R65" s="273">
        <v>2</v>
      </c>
    </row>
    <row r="66" spans="1:18" ht="32.1" customHeight="1" x14ac:dyDescent="0.25">
      <c r="A66" s="273">
        <v>64</v>
      </c>
      <c r="B66" s="274" t="s">
        <v>364</v>
      </c>
      <c r="C66" s="274">
        <v>35</v>
      </c>
      <c r="D66" s="274" t="s">
        <v>101</v>
      </c>
      <c r="E66" s="274">
        <v>3501</v>
      </c>
      <c r="F66" s="274" t="s">
        <v>2695</v>
      </c>
      <c r="G66" s="274">
        <v>3</v>
      </c>
      <c r="H66" s="275" t="s">
        <v>580</v>
      </c>
      <c r="I66" s="276">
        <v>32012883360053</v>
      </c>
      <c r="J66" s="275"/>
      <c r="K66" s="277">
        <v>46035</v>
      </c>
      <c r="L66" s="275" t="s">
        <v>526</v>
      </c>
      <c r="M66" s="275" t="s">
        <v>526</v>
      </c>
      <c r="N66" s="275" t="s">
        <v>279</v>
      </c>
      <c r="O66" s="275" t="s">
        <v>309</v>
      </c>
      <c r="P66" s="277" t="s">
        <v>468</v>
      </c>
      <c r="Q66" s="273" t="s">
        <v>315</v>
      </c>
      <c r="R66" s="273">
        <v>2</v>
      </c>
    </row>
    <row r="67" spans="1:18" ht="32.1" customHeight="1" x14ac:dyDescent="0.25">
      <c r="A67" s="273">
        <v>65</v>
      </c>
      <c r="B67" s="274" t="s">
        <v>364</v>
      </c>
      <c r="C67" s="274">
        <v>35</v>
      </c>
      <c r="D67" s="274" t="s">
        <v>101</v>
      </c>
      <c r="E67" s="274">
        <v>3501</v>
      </c>
      <c r="F67" s="274" t="s">
        <v>2695</v>
      </c>
      <c r="G67" s="274">
        <v>3</v>
      </c>
      <c r="H67" s="275" t="s">
        <v>581</v>
      </c>
      <c r="I67" s="276">
        <v>41301743500013</v>
      </c>
      <c r="J67" s="275"/>
      <c r="K67" s="277">
        <v>46035</v>
      </c>
      <c r="L67" s="275" t="s">
        <v>526</v>
      </c>
      <c r="M67" s="275" t="s">
        <v>526</v>
      </c>
      <c r="N67" s="275" t="s">
        <v>279</v>
      </c>
      <c r="O67" s="275" t="s">
        <v>309</v>
      </c>
      <c r="P67" s="277" t="s">
        <v>468</v>
      </c>
      <c r="Q67" s="273" t="s">
        <v>315</v>
      </c>
      <c r="R67" s="273">
        <v>2</v>
      </c>
    </row>
    <row r="68" spans="1:18" ht="32.1" customHeight="1" x14ac:dyDescent="0.25">
      <c r="A68" s="273">
        <v>66</v>
      </c>
      <c r="B68" s="274" t="s">
        <v>362</v>
      </c>
      <c r="C68" s="274">
        <v>8</v>
      </c>
      <c r="D68" s="274" t="s">
        <v>582</v>
      </c>
      <c r="E68" s="274">
        <v>804</v>
      </c>
      <c r="F68" s="274" t="s">
        <v>2695</v>
      </c>
      <c r="G68" s="274">
        <v>3</v>
      </c>
      <c r="H68" s="275" t="s">
        <v>583</v>
      </c>
      <c r="I68" s="276">
        <v>30102911601145</v>
      </c>
      <c r="J68" s="275"/>
      <c r="K68" s="277">
        <v>46048</v>
      </c>
      <c r="L68" s="275" t="s">
        <v>584</v>
      </c>
      <c r="M68" s="275" t="s">
        <v>403</v>
      </c>
      <c r="N68" s="275" t="s">
        <v>279</v>
      </c>
      <c r="O68" s="275" t="s">
        <v>309</v>
      </c>
      <c r="P68" s="277"/>
      <c r="Q68" s="273" t="s">
        <v>315</v>
      </c>
      <c r="R68" s="273">
        <v>1</v>
      </c>
    </row>
    <row r="69" spans="1:18" ht="32.1" customHeight="1" x14ac:dyDescent="0.25">
      <c r="A69" s="273">
        <v>67</v>
      </c>
      <c r="B69" s="274" t="s">
        <v>372</v>
      </c>
      <c r="C69" s="274">
        <v>30</v>
      </c>
      <c r="D69" s="274" t="s">
        <v>242</v>
      </c>
      <c r="E69" s="274">
        <v>3003</v>
      </c>
      <c r="F69" s="274" t="s">
        <v>2695</v>
      </c>
      <c r="G69" s="274">
        <v>3</v>
      </c>
      <c r="H69" s="275" t="s">
        <v>1199</v>
      </c>
      <c r="I69" s="276">
        <v>310894101</v>
      </c>
      <c r="J69" s="275" t="s">
        <v>1200</v>
      </c>
      <c r="K69" s="277">
        <v>46048</v>
      </c>
      <c r="L69" s="275" t="s">
        <v>1179</v>
      </c>
      <c r="M69" s="275" t="s">
        <v>1180</v>
      </c>
      <c r="N69" s="275" t="s">
        <v>279</v>
      </c>
      <c r="O69" s="275" t="s">
        <v>309</v>
      </c>
      <c r="P69" s="277" t="s">
        <v>562</v>
      </c>
      <c r="Q69" s="273" t="s">
        <v>315</v>
      </c>
      <c r="R69" s="273">
        <v>2</v>
      </c>
    </row>
    <row r="70" spans="1:18" ht="32.1" customHeight="1" x14ac:dyDescent="0.25">
      <c r="A70" s="273">
        <v>68</v>
      </c>
      <c r="B70" s="274" t="s">
        <v>372</v>
      </c>
      <c r="C70" s="274">
        <v>30</v>
      </c>
      <c r="D70" s="274" t="s">
        <v>242</v>
      </c>
      <c r="E70" s="274">
        <v>3003</v>
      </c>
      <c r="F70" s="274" t="s">
        <v>2695</v>
      </c>
      <c r="G70" s="274">
        <v>3</v>
      </c>
      <c r="H70" s="275" t="s">
        <v>1201</v>
      </c>
      <c r="I70" s="276">
        <v>302608316</v>
      </c>
      <c r="J70" s="275" t="s">
        <v>1202</v>
      </c>
      <c r="K70" s="277">
        <v>46048</v>
      </c>
      <c r="L70" s="275" t="s">
        <v>1179</v>
      </c>
      <c r="M70" s="275" t="s">
        <v>1180</v>
      </c>
      <c r="N70" s="275" t="s">
        <v>279</v>
      </c>
      <c r="O70" s="275" t="s">
        <v>309</v>
      </c>
      <c r="P70" s="277" t="s">
        <v>562</v>
      </c>
      <c r="Q70" s="273" t="s">
        <v>315</v>
      </c>
      <c r="R70" s="273">
        <v>2</v>
      </c>
    </row>
    <row r="71" spans="1:18" ht="32.1" customHeight="1" x14ac:dyDescent="0.25">
      <c r="A71" s="273">
        <v>69</v>
      </c>
      <c r="B71" s="274" t="s">
        <v>372</v>
      </c>
      <c r="C71" s="274">
        <v>30</v>
      </c>
      <c r="D71" s="274" t="s">
        <v>242</v>
      </c>
      <c r="E71" s="274">
        <v>3003</v>
      </c>
      <c r="F71" s="274" t="s">
        <v>2695</v>
      </c>
      <c r="G71" s="274">
        <v>3</v>
      </c>
      <c r="H71" s="275" t="s">
        <v>1203</v>
      </c>
      <c r="I71" s="276">
        <v>301593378</v>
      </c>
      <c r="J71" s="275" t="s">
        <v>1204</v>
      </c>
      <c r="K71" s="277">
        <v>46048</v>
      </c>
      <c r="L71" s="275" t="s">
        <v>1179</v>
      </c>
      <c r="M71" s="275" t="s">
        <v>1180</v>
      </c>
      <c r="N71" s="275" t="s">
        <v>279</v>
      </c>
      <c r="O71" s="275" t="s">
        <v>309</v>
      </c>
      <c r="P71" s="277" t="s">
        <v>562</v>
      </c>
      <c r="Q71" s="273" t="s">
        <v>315</v>
      </c>
      <c r="R71" s="273">
        <v>2</v>
      </c>
    </row>
    <row r="72" spans="1:18" ht="32.1" customHeight="1" x14ac:dyDescent="0.25">
      <c r="A72" s="273">
        <v>70</v>
      </c>
      <c r="B72" s="274" t="s">
        <v>372</v>
      </c>
      <c r="C72" s="274">
        <v>30</v>
      </c>
      <c r="D72" s="274" t="s">
        <v>242</v>
      </c>
      <c r="E72" s="274">
        <v>3003</v>
      </c>
      <c r="F72" s="274" t="s">
        <v>2695</v>
      </c>
      <c r="G72" s="274">
        <v>3</v>
      </c>
      <c r="H72" s="275" t="s">
        <v>1205</v>
      </c>
      <c r="I72" s="276">
        <v>310977281</v>
      </c>
      <c r="J72" s="275" t="s">
        <v>1206</v>
      </c>
      <c r="K72" s="277">
        <v>46048</v>
      </c>
      <c r="L72" s="275" t="s">
        <v>1179</v>
      </c>
      <c r="M72" s="275" t="s">
        <v>1180</v>
      </c>
      <c r="N72" s="275" t="s">
        <v>279</v>
      </c>
      <c r="O72" s="275" t="s">
        <v>309</v>
      </c>
      <c r="P72" s="277" t="s">
        <v>562</v>
      </c>
      <c r="Q72" s="273" t="s">
        <v>315</v>
      </c>
      <c r="R72" s="273">
        <v>2</v>
      </c>
    </row>
    <row r="73" spans="1:18" ht="32.1" customHeight="1" x14ac:dyDescent="0.25">
      <c r="A73" s="273">
        <v>71</v>
      </c>
      <c r="B73" s="274" t="s">
        <v>364</v>
      </c>
      <c r="C73" s="274">
        <v>35</v>
      </c>
      <c r="D73" s="274" t="s">
        <v>98</v>
      </c>
      <c r="E73" s="274">
        <v>3512</v>
      </c>
      <c r="F73" s="274" t="s">
        <v>2695</v>
      </c>
      <c r="G73" s="274">
        <v>3</v>
      </c>
      <c r="H73" s="275" t="s">
        <v>585</v>
      </c>
      <c r="I73" s="276">
        <v>305455996</v>
      </c>
      <c r="J73" s="275" t="s">
        <v>586</v>
      </c>
      <c r="K73" s="277">
        <v>46036</v>
      </c>
      <c r="L73" s="275" t="s">
        <v>526</v>
      </c>
      <c r="M73" s="275" t="s">
        <v>526</v>
      </c>
      <c r="N73" s="275" t="s">
        <v>279</v>
      </c>
      <c r="O73" s="275" t="s">
        <v>309</v>
      </c>
      <c r="P73" s="277" t="s">
        <v>469</v>
      </c>
      <c r="Q73" s="273" t="s">
        <v>315</v>
      </c>
      <c r="R73" s="273">
        <v>2</v>
      </c>
    </row>
    <row r="74" spans="1:18" ht="32.1" customHeight="1" x14ac:dyDescent="0.25">
      <c r="A74" s="273">
        <v>72</v>
      </c>
      <c r="B74" s="274" t="s">
        <v>364</v>
      </c>
      <c r="C74" s="274">
        <v>35</v>
      </c>
      <c r="D74" s="274" t="s">
        <v>98</v>
      </c>
      <c r="E74" s="274">
        <v>3512</v>
      </c>
      <c r="F74" s="274" t="s">
        <v>2695</v>
      </c>
      <c r="G74" s="274">
        <v>3</v>
      </c>
      <c r="H74" s="275" t="s">
        <v>465</v>
      </c>
      <c r="I74" s="276">
        <v>304862357</v>
      </c>
      <c r="J74" s="275" t="s">
        <v>466</v>
      </c>
      <c r="K74" s="277">
        <v>46036</v>
      </c>
      <c r="L74" s="275" t="s">
        <v>526</v>
      </c>
      <c r="M74" s="275" t="s">
        <v>526</v>
      </c>
      <c r="N74" s="275" t="s">
        <v>279</v>
      </c>
      <c r="O74" s="275" t="s">
        <v>309</v>
      </c>
      <c r="P74" s="277" t="s">
        <v>469</v>
      </c>
      <c r="Q74" s="273" t="s">
        <v>315</v>
      </c>
      <c r="R74" s="273">
        <v>2</v>
      </c>
    </row>
    <row r="75" spans="1:18" ht="32.1" customHeight="1" x14ac:dyDescent="0.25">
      <c r="A75" s="273">
        <v>73</v>
      </c>
      <c r="B75" s="274" t="s">
        <v>364</v>
      </c>
      <c r="C75" s="274">
        <v>35</v>
      </c>
      <c r="D75" s="274" t="s">
        <v>98</v>
      </c>
      <c r="E75" s="274">
        <v>3512</v>
      </c>
      <c r="F75" s="274" t="s">
        <v>2695</v>
      </c>
      <c r="G75" s="274">
        <v>3</v>
      </c>
      <c r="H75" s="275" t="s">
        <v>451</v>
      </c>
      <c r="I75" s="276">
        <v>42702997360036</v>
      </c>
      <c r="J75" s="275"/>
      <c r="K75" s="277">
        <v>46036</v>
      </c>
      <c r="L75" s="275" t="s">
        <v>526</v>
      </c>
      <c r="M75" s="275" t="s">
        <v>526</v>
      </c>
      <c r="N75" s="275" t="s">
        <v>279</v>
      </c>
      <c r="O75" s="275" t="s">
        <v>309</v>
      </c>
      <c r="P75" s="277" t="s">
        <v>469</v>
      </c>
      <c r="Q75" s="273" t="s">
        <v>315</v>
      </c>
      <c r="R75" s="273">
        <v>2</v>
      </c>
    </row>
    <row r="76" spans="1:18" ht="32.1" customHeight="1" x14ac:dyDescent="0.25">
      <c r="A76" s="273">
        <v>74</v>
      </c>
      <c r="B76" s="274" t="s">
        <v>372</v>
      </c>
      <c r="C76" s="274">
        <v>30</v>
      </c>
      <c r="D76" s="274" t="s">
        <v>240</v>
      </c>
      <c r="E76" s="274">
        <v>3005</v>
      </c>
      <c r="F76" s="274" t="s">
        <v>2695</v>
      </c>
      <c r="G76" s="274">
        <v>3</v>
      </c>
      <c r="H76" s="275" t="s">
        <v>1308</v>
      </c>
      <c r="I76" s="276">
        <v>312131369</v>
      </c>
      <c r="J76" s="275" t="s">
        <v>1309</v>
      </c>
      <c r="K76" s="277">
        <v>46048</v>
      </c>
      <c r="L76" s="275" t="s">
        <v>1179</v>
      </c>
      <c r="M76" s="275" t="s">
        <v>1180</v>
      </c>
      <c r="N76" s="275" t="s">
        <v>279</v>
      </c>
      <c r="O76" s="275" t="s">
        <v>309</v>
      </c>
      <c r="P76" s="277" t="s">
        <v>562</v>
      </c>
      <c r="Q76" s="273" t="s">
        <v>315</v>
      </c>
      <c r="R76" s="273">
        <v>2</v>
      </c>
    </row>
    <row r="77" spans="1:18" ht="32.1" customHeight="1" x14ac:dyDescent="0.25">
      <c r="A77" s="273">
        <v>75</v>
      </c>
      <c r="B77" s="274" t="s">
        <v>372</v>
      </c>
      <c r="C77" s="274">
        <v>30</v>
      </c>
      <c r="D77" s="274" t="s">
        <v>240</v>
      </c>
      <c r="E77" s="274">
        <v>3005</v>
      </c>
      <c r="F77" s="274" t="s">
        <v>2695</v>
      </c>
      <c r="G77" s="274">
        <v>3</v>
      </c>
      <c r="H77" s="275" t="s">
        <v>1231</v>
      </c>
      <c r="I77" s="276">
        <v>302928836</v>
      </c>
      <c r="J77" s="275" t="s">
        <v>1232</v>
      </c>
      <c r="K77" s="277">
        <v>46048</v>
      </c>
      <c r="L77" s="275" t="s">
        <v>1179</v>
      </c>
      <c r="M77" s="275" t="s">
        <v>1180</v>
      </c>
      <c r="N77" s="275" t="s">
        <v>279</v>
      </c>
      <c r="O77" s="275" t="s">
        <v>309</v>
      </c>
      <c r="P77" s="277" t="s">
        <v>562</v>
      </c>
      <c r="Q77" s="273" t="s">
        <v>315</v>
      </c>
      <c r="R77" s="273">
        <v>2</v>
      </c>
    </row>
    <row r="78" spans="1:18" ht="32.1" customHeight="1" x14ac:dyDescent="0.25">
      <c r="A78" s="273">
        <v>76</v>
      </c>
      <c r="B78" s="274" t="s">
        <v>372</v>
      </c>
      <c r="C78" s="274">
        <v>30</v>
      </c>
      <c r="D78" s="274" t="s">
        <v>240</v>
      </c>
      <c r="E78" s="274">
        <v>3005</v>
      </c>
      <c r="F78" s="274" t="s">
        <v>2695</v>
      </c>
      <c r="G78" s="274">
        <v>3</v>
      </c>
      <c r="H78" s="275" t="s">
        <v>1233</v>
      </c>
      <c r="I78" s="276">
        <v>31509934200093</v>
      </c>
      <c r="J78" s="275" t="s">
        <v>587</v>
      </c>
      <c r="K78" s="277">
        <v>46048</v>
      </c>
      <c r="L78" s="275" t="s">
        <v>1179</v>
      </c>
      <c r="M78" s="275" t="s">
        <v>1180</v>
      </c>
      <c r="N78" s="275" t="s">
        <v>279</v>
      </c>
      <c r="O78" s="275" t="s">
        <v>309</v>
      </c>
      <c r="P78" s="277" t="s">
        <v>562</v>
      </c>
      <c r="Q78" s="273" t="s">
        <v>315</v>
      </c>
      <c r="R78" s="273">
        <v>2</v>
      </c>
    </row>
    <row r="79" spans="1:18" ht="32.1" customHeight="1" x14ac:dyDescent="0.25">
      <c r="A79" s="273">
        <v>77</v>
      </c>
      <c r="B79" s="274" t="s">
        <v>372</v>
      </c>
      <c r="C79" s="274">
        <v>30</v>
      </c>
      <c r="D79" s="274" t="s">
        <v>240</v>
      </c>
      <c r="E79" s="274">
        <v>3005</v>
      </c>
      <c r="F79" s="274" t="s">
        <v>2695</v>
      </c>
      <c r="G79" s="274">
        <v>3</v>
      </c>
      <c r="H79" s="275" t="s">
        <v>588</v>
      </c>
      <c r="I79" s="276">
        <v>51811047005004</v>
      </c>
      <c r="J79" s="275" t="s">
        <v>589</v>
      </c>
      <c r="K79" s="277">
        <v>46048</v>
      </c>
      <c r="L79" s="275" t="s">
        <v>1179</v>
      </c>
      <c r="M79" s="275" t="s">
        <v>1180</v>
      </c>
      <c r="N79" s="275" t="s">
        <v>279</v>
      </c>
      <c r="O79" s="275" t="s">
        <v>309</v>
      </c>
      <c r="P79" s="277" t="s">
        <v>562</v>
      </c>
      <c r="Q79" s="273" t="s">
        <v>315</v>
      </c>
      <c r="R79" s="273">
        <v>2</v>
      </c>
    </row>
    <row r="80" spans="1:18" ht="32.1" customHeight="1" x14ac:dyDescent="0.25">
      <c r="A80" s="273">
        <v>78</v>
      </c>
      <c r="B80" s="274" t="s">
        <v>370</v>
      </c>
      <c r="C80" s="274">
        <v>27</v>
      </c>
      <c r="D80" s="274" t="s">
        <v>131</v>
      </c>
      <c r="E80" s="274">
        <v>2718</v>
      </c>
      <c r="F80" s="274" t="s">
        <v>2695</v>
      </c>
      <c r="G80" s="274">
        <v>3</v>
      </c>
      <c r="H80" s="275" t="s">
        <v>590</v>
      </c>
      <c r="I80" s="276">
        <v>31804890211216</v>
      </c>
      <c r="J80" s="275"/>
      <c r="K80" s="277">
        <v>46049</v>
      </c>
      <c r="L80" s="275" t="s">
        <v>423</v>
      </c>
      <c r="M80" s="275" t="s">
        <v>423</v>
      </c>
      <c r="N80" s="275" t="s">
        <v>279</v>
      </c>
      <c r="O80" s="275" t="s">
        <v>311</v>
      </c>
      <c r="P80" s="277" t="s">
        <v>591</v>
      </c>
      <c r="Q80" s="273" t="s">
        <v>315</v>
      </c>
      <c r="R80" s="273">
        <v>2</v>
      </c>
    </row>
    <row r="81" spans="1:18" ht="32.1" customHeight="1" x14ac:dyDescent="0.25">
      <c r="A81" s="273">
        <v>79</v>
      </c>
      <c r="B81" s="274" t="s">
        <v>366</v>
      </c>
      <c r="C81" s="274">
        <v>14</v>
      </c>
      <c r="D81" s="274" t="s">
        <v>592</v>
      </c>
      <c r="E81" s="274">
        <v>1417</v>
      </c>
      <c r="F81" s="274" t="s">
        <v>2695</v>
      </c>
      <c r="G81" s="274">
        <v>3</v>
      </c>
      <c r="H81" s="275" t="s">
        <v>593</v>
      </c>
      <c r="I81" s="276">
        <v>312082897</v>
      </c>
      <c r="J81" s="275" t="s">
        <v>594</v>
      </c>
      <c r="K81" s="277">
        <v>46049</v>
      </c>
      <c r="L81" s="275" t="s">
        <v>595</v>
      </c>
      <c r="M81" s="275" t="s">
        <v>467</v>
      </c>
      <c r="N81" s="275" t="s">
        <v>279</v>
      </c>
      <c r="O81" s="275" t="s">
        <v>309</v>
      </c>
      <c r="P81" s="277"/>
      <c r="Q81" s="273" t="s">
        <v>315</v>
      </c>
      <c r="R81" s="273">
        <v>3</v>
      </c>
    </row>
    <row r="82" spans="1:18" ht="32.1" customHeight="1" x14ac:dyDescent="0.25">
      <c r="A82" s="273">
        <v>80</v>
      </c>
      <c r="B82" s="274" t="s">
        <v>365</v>
      </c>
      <c r="C82" s="274">
        <v>12</v>
      </c>
      <c r="D82" s="274" t="s">
        <v>418</v>
      </c>
      <c r="E82" s="274">
        <v>1211</v>
      </c>
      <c r="F82" s="274" t="s">
        <v>2695</v>
      </c>
      <c r="G82" s="274">
        <v>3</v>
      </c>
      <c r="H82" s="275" t="s">
        <v>440</v>
      </c>
      <c r="I82" s="276">
        <v>310721885</v>
      </c>
      <c r="J82" s="275" t="s">
        <v>441</v>
      </c>
      <c r="K82" s="277">
        <v>46049</v>
      </c>
      <c r="L82" s="275" t="s">
        <v>596</v>
      </c>
      <c r="M82" s="275" t="s">
        <v>403</v>
      </c>
      <c r="N82" s="275" t="s">
        <v>279</v>
      </c>
      <c r="O82" s="275" t="s">
        <v>309</v>
      </c>
      <c r="P82" s="277"/>
      <c r="Q82" s="273" t="s">
        <v>315</v>
      </c>
      <c r="R82" s="273">
        <v>3</v>
      </c>
    </row>
    <row r="83" spans="1:18" ht="32.1" customHeight="1" x14ac:dyDescent="0.25">
      <c r="A83" s="273">
        <v>81</v>
      </c>
      <c r="B83" s="274" t="s">
        <v>365</v>
      </c>
      <c r="C83" s="274">
        <v>12</v>
      </c>
      <c r="D83" s="274" t="s">
        <v>418</v>
      </c>
      <c r="E83" s="274">
        <v>1211</v>
      </c>
      <c r="F83" s="274" t="s">
        <v>2695</v>
      </c>
      <c r="G83" s="274">
        <v>3</v>
      </c>
      <c r="H83" s="275" t="s">
        <v>597</v>
      </c>
      <c r="I83" s="276">
        <v>306430007</v>
      </c>
      <c r="J83" s="275" t="s">
        <v>598</v>
      </c>
      <c r="K83" s="277">
        <v>46049</v>
      </c>
      <c r="L83" s="275" t="s">
        <v>599</v>
      </c>
      <c r="M83" s="275" t="s">
        <v>403</v>
      </c>
      <c r="N83" s="275" t="s">
        <v>279</v>
      </c>
      <c r="O83" s="275" t="s">
        <v>309</v>
      </c>
      <c r="P83" s="277"/>
      <c r="Q83" s="273" t="s">
        <v>315</v>
      </c>
      <c r="R83" s="273">
        <v>3</v>
      </c>
    </row>
    <row r="84" spans="1:18" ht="32.1" customHeight="1" x14ac:dyDescent="0.25">
      <c r="A84" s="273">
        <v>82</v>
      </c>
      <c r="B84" s="274" t="s">
        <v>365</v>
      </c>
      <c r="C84" s="274">
        <v>12</v>
      </c>
      <c r="D84" s="274" t="s">
        <v>418</v>
      </c>
      <c r="E84" s="274">
        <v>1211</v>
      </c>
      <c r="F84" s="274" t="s">
        <v>2695</v>
      </c>
      <c r="G84" s="274">
        <v>3</v>
      </c>
      <c r="H84" s="275" t="s">
        <v>436</v>
      </c>
      <c r="I84" s="276">
        <v>309997350</v>
      </c>
      <c r="J84" s="275" t="s">
        <v>421</v>
      </c>
      <c r="K84" s="277">
        <v>46049</v>
      </c>
      <c r="L84" s="275" t="s">
        <v>458</v>
      </c>
      <c r="M84" s="275" t="s">
        <v>403</v>
      </c>
      <c r="N84" s="275" t="s">
        <v>279</v>
      </c>
      <c r="O84" s="275" t="s">
        <v>309</v>
      </c>
      <c r="P84" s="277"/>
      <c r="Q84" s="273" t="s">
        <v>315</v>
      </c>
      <c r="R84" s="273">
        <v>3</v>
      </c>
    </row>
    <row r="85" spans="1:18" ht="32.1" customHeight="1" x14ac:dyDescent="0.25">
      <c r="A85" s="273">
        <v>83</v>
      </c>
      <c r="B85" s="274" t="s">
        <v>365</v>
      </c>
      <c r="C85" s="274">
        <v>12</v>
      </c>
      <c r="D85" s="274" t="s">
        <v>418</v>
      </c>
      <c r="E85" s="274">
        <v>1211</v>
      </c>
      <c r="F85" s="274" t="s">
        <v>2695</v>
      </c>
      <c r="G85" s="274">
        <v>3</v>
      </c>
      <c r="H85" s="275" t="s">
        <v>462</v>
      </c>
      <c r="I85" s="276">
        <v>306882465</v>
      </c>
      <c r="J85" s="275" t="s">
        <v>463</v>
      </c>
      <c r="K85" s="277">
        <v>46049</v>
      </c>
      <c r="L85" s="275" t="s">
        <v>457</v>
      </c>
      <c r="M85" s="275" t="s">
        <v>403</v>
      </c>
      <c r="N85" s="275" t="s">
        <v>279</v>
      </c>
      <c r="O85" s="275" t="s">
        <v>309</v>
      </c>
      <c r="P85" s="277"/>
      <c r="Q85" s="273" t="s">
        <v>315</v>
      </c>
      <c r="R85" s="273">
        <v>2</v>
      </c>
    </row>
    <row r="86" spans="1:18" ht="32.1" customHeight="1" x14ac:dyDescent="0.25">
      <c r="A86" s="273">
        <v>84</v>
      </c>
      <c r="B86" s="274" t="s">
        <v>366</v>
      </c>
      <c r="C86" s="274">
        <v>14</v>
      </c>
      <c r="D86" s="274" t="s">
        <v>592</v>
      </c>
      <c r="E86" s="274">
        <v>1417</v>
      </c>
      <c r="F86" s="274" t="s">
        <v>2695</v>
      </c>
      <c r="G86" s="274">
        <v>3</v>
      </c>
      <c r="H86" s="275" t="s">
        <v>600</v>
      </c>
      <c r="I86" s="276">
        <v>40412975920025</v>
      </c>
      <c r="J86" s="275"/>
      <c r="K86" s="277">
        <v>46049</v>
      </c>
      <c r="L86" s="275" t="s">
        <v>601</v>
      </c>
      <c r="M86" s="275" t="s">
        <v>467</v>
      </c>
      <c r="N86" s="275" t="s">
        <v>279</v>
      </c>
      <c r="O86" s="275" t="s">
        <v>309</v>
      </c>
      <c r="P86" s="277"/>
      <c r="Q86" s="273" t="s">
        <v>315</v>
      </c>
      <c r="R86" s="273">
        <v>0</v>
      </c>
    </row>
    <row r="87" spans="1:18" ht="32.1" customHeight="1" x14ac:dyDescent="0.25">
      <c r="A87" s="273">
        <v>85</v>
      </c>
      <c r="B87" s="274" t="s">
        <v>365</v>
      </c>
      <c r="C87" s="274">
        <v>12</v>
      </c>
      <c r="D87" s="274" t="s">
        <v>418</v>
      </c>
      <c r="E87" s="274">
        <v>1211</v>
      </c>
      <c r="F87" s="274" t="s">
        <v>2695</v>
      </c>
      <c r="G87" s="274">
        <v>3</v>
      </c>
      <c r="H87" s="275" t="s">
        <v>602</v>
      </c>
      <c r="I87" s="276">
        <v>301095110</v>
      </c>
      <c r="J87" s="275" t="s">
        <v>603</v>
      </c>
      <c r="K87" s="277">
        <v>46049</v>
      </c>
      <c r="L87" s="275" t="s">
        <v>457</v>
      </c>
      <c r="M87" s="275" t="s">
        <v>403</v>
      </c>
      <c r="N87" s="275" t="s">
        <v>279</v>
      </c>
      <c r="O87" s="275" t="s">
        <v>309</v>
      </c>
      <c r="P87" s="277"/>
      <c r="Q87" s="273" t="s">
        <v>315</v>
      </c>
      <c r="R87" s="273">
        <v>2</v>
      </c>
    </row>
    <row r="88" spans="1:18" ht="32.1" customHeight="1" x14ac:dyDescent="0.25">
      <c r="A88" s="273">
        <v>86</v>
      </c>
      <c r="B88" s="274" t="s">
        <v>366</v>
      </c>
      <c r="C88" s="274">
        <v>14</v>
      </c>
      <c r="D88" s="274" t="s">
        <v>592</v>
      </c>
      <c r="E88" s="274">
        <v>1417</v>
      </c>
      <c r="F88" s="274" t="s">
        <v>2695</v>
      </c>
      <c r="G88" s="274">
        <v>3</v>
      </c>
      <c r="H88" s="275" t="s">
        <v>604</v>
      </c>
      <c r="I88" s="276">
        <v>61812005950012</v>
      </c>
      <c r="J88" s="275"/>
      <c r="K88" s="277">
        <v>46049</v>
      </c>
      <c r="L88" s="275" t="s">
        <v>605</v>
      </c>
      <c r="M88" s="275" t="s">
        <v>467</v>
      </c>
      <c r="N88" s="275" t="s">
        <v>279</v>
      </c>
      <c r="O88" s="275" t="s">
        <v>309</v>
      </c>
      <c r="P88" s="277"/>
      <c r="Q88" s="273" t="s">
        <v>315</v>
      </c>
      <c r="R88" s="273">
        <v>0</v>
      </c>
    </row>
    <row r="89" spans="1:18" ht="32.1" customHeight="1" x14ac:dyDescent="0.25">
      <c r="A89" s="273">
        <v>87</v>
      </c>
      <c r="B89" s="274" t="s">
        <v>369</v>
      </c>
      <c r="C89" s="274">
        <v>22</v>
      </c>
      <c r="D89" s="274" t="s">
        <v>228</v>
      </c>
      <c r="E89" s="274">
        <v>2208</v>
      </c>
      <c r="F89" s="274" t="s">
        <v>2695</v>
      </c>
      <c r="G89" s="274">
        <v>3</v>
      </c>
      <c r="H89" s="275" t="s">
        <v>606</v>
      </c>
      <c r="I89" s="276">
        <v>311980019</v>
      </c>
      <c r="J89" s="275" t="s">
        <v>607</v>
      </c>
      <c r="K89" s="277">
        <v>46049</v>
      </c>
      <c r="L89" s="275" t="s">
        <v>608</v>
      </c>
      <c r="M89" s="275" t="s">
        <v>416</v>
      </c>
      <c r="N89" s="275" t="s">
        <v>279</v>
      </c>
      <c r="O89" s="275" t="s">
        <v>311</v>
      </c>
      <c r="P89" s="277" t="s">
        <v>591</v>
      </c>
      <c r="Q89" s="273" t="s">
        <v>315</v>
      </c>
      <c r="R89" s="273">
        <v>2</v>
      </c>
    </row>
    <row r="90" spans="1:18" ht="32.1" customHeight="1" x14ac:dyDescent="0.25">
      <c r="A90" s="273">
        <v>88</v>
      </c>
      <c r="B90" s="274" t="s">
        <v>361</v>
      </c>
      <c r="C90" s="274">
        <v>6</v>
      </c>
      <c r="D90" s="274" t="s">
        <v>86</v>
      </c>
      <c r="E90" s="274">
        <v>614</v>
      </c>
      <c r="F90" s="274" t="s">
        <v>2695</v>
      </c>
      <c r="G90" s="274">
        <v>3</v>
      </c>
      <c r="H90" s="275" t="s">
        <v>445</v>
      </c>
      <c r="I90" s="276">
        <v>310663547</v>
      </c>
      <c r="J90" s="275" t="s">
        <v>446</v>
      </c>
      <c r="K90" s="277">
        <v>46049</v>
      </c>
      <c r="L90" s="275" t="s">
        <v>609</v>
      </c>
      <c r="M90" s="275" t="s">
        <v>424</v>
      </c>
      <c r="N90" s="275" t="s">
        <v>279</v>
      </c>
      <c r="O90" s="275" t="s">
        <v>309</v>
      </c>
      <c r="P90" s="277" t="s">
        <v>610</v>
      </c>
      <c r="Q90" s="273" t="s">
        <v>315</v>
      </c>
      <c r="R90" s="273">
        <v>2</v>
      </c>
    </row>
    <row r="91" spans="1:18" ht="32.1" customHeight="1" x14ac:dyDescent="0.25">
      <c r="A91" s="273">
        <v>89</v>
      </c>
      <c r="B91" s="274" t="s">
        <v>367</v>
      </c>
      <c r="C91" s="274">
        <v>18</v>
      </c>
      <c r="D91" s="274" t="s">
        <v>472</v>
      </c>
      <c r="E91" s="274">
        <v>1808</v>
      </c>
      <c r="F91" s="274" t="s">
        <v>2695</v>
      </c>
      <c r="G91" s="274">
        <v>3</v>
      </c>
      <c r="H91" s="275" t="s">
        <v>1343</v>
      </c>
      <c r="I91" s="276">
        <v>306925932</v>
      </c>
      <c r="J91" s="275" t="s">
        <v>1344</v>
      </c>
      <c r="K91" s="277">
        <v>46049</v>
      </c>
      <c r="L91" s="275" t="s">
        <v>1345</v>
      </c>
      <c r="M91" s="275" t="s">
        <v>401</v>
      </c>
      <c r="N91" s="275" t="s">
        <v>279</v>
      </c>
      <c r="O91" s="275" t="s">
        <v>309</v>
      </c>
      <c r="P91" s="277" t="s">
        <v>591</v>
      </c>
      <c r="Q91" s="273" t="s">
        <v>315</v>
      </c>
      <c r="R91" s="273">
        <v>3</v>
      </c>
    </row>
    <row r="92" spans="1:18" ht="32.1" customHeight="1" x14ac:dyDescent="0.25">
      <c r="A92" s="273">
        <v>90</v>
      </c>
      <c r="B92" s="274" t="s">
        <v>369</v>
      </c>
      <c r="C92" s="274">
        <v>22</v>
      </c>
      <c r="D92" s="274" t="s">
        <v>226</v>
      </c>
      <c r="E92" s="274">
        <v>2205</v>
      </c>
      <c r="F92" s="274" t="s">
        <v>2695</v>
      </c>
      <c r="G92" s="274">
        <v>3</v>
      </c>
      <c r="H92" s="275" t="s">
        <v>611</v>
      </c>
      <c r="I92" s="276">
        <v>201436835</v>
      </c>
      <c r="J92" s="275" t="s">
        <v>612</v>
      </c>
      <c r="K92" s="277">
        <v>46049</v>
      </c>
      <c r="L92" s="275" t="s">
        <v>613</v>
      </c>
      <c r="M92" s="275" t="s">
        <v>416</v>
      </c>
      <c r="N92" s="275" t="s">
        <v>279</v>
      </c>
      <c r="O92" s="275" t="s">
        <v>311</v>
      </c>
      <c r="P92" s="277" t="s">
        <v>591</v>
      </c>
      <c r="Q92" s="273" t="s">
        <v>315</v>
      </c>
      <c r="R92" s="273">
        <v>2</v>
      </c>
    </row>
    <row r="93" spans="1:18" ht="32.1" customHeight="1" x14ac:dyDescent="0.25">
      <c r="A93" s="273">
        <v>91</v>
      </c>
      <c r="B93" s="274" t="s">
        <v>362</v>
      </c>
      <c r="C93" s="274">
        <v>8</v>
      </c>
      <c r="D93" s="274" t="s">
        <v>614</v>
      </c>
      <c r="E93" s="274">
        <v>811</v>
      </c>
      <c r="F93" s="274" t="s">
        <v>2695</v>
      </c>
      <c r="G93" s="274">
        <v>3</v>
      </c>
      <c r="H93" s="275" t="s">
        <v>615</v>
      </c>
      <c r="I93" s="276">
        <v>32808955450038</v>
      </c>
      <c r="J93" s="275"/>
      <c r="K93" s="277">
        <v>46049</v>
      </c>
      <c r="L93" s="275" t="s">
        <v>584</v>
      </c>
      <c r="M93" s="275" t="s">
        <v>403</v>
      </c>
      <c r="N93" s="275" t="s">
        <v>279</v>
      </c>
      <c r="O93" s="275" t="s">
        <v>309</v>
      </c>
      <c r="P93" s="277"/>
      <c r="Q93" s="273" t="s">
        <v>315</v>
      </c>
      <c r="R93" s="273">
        <v>1</v>
      </c>
    </row>
    <row r="94" spans="1:18" ht="32.1" customHeight="1" x14ac:dyDescent="0.25">
      <c r="A94" s="273">
        <v>92</v>
      </c>
      <c r="B94" s="274" t="s">
        <v>362</v>
      </c>
      <c r="C94" s="274">
        <v>8</v>
      </c>
      <c r="D94" s="274" t="s">
        <v>614</v>
      </c>
      <c r="E94" s="274">
        <v>811</v>
      </c>
      <c r="F94" s="274" t="s">
        <v>2695</v>
      </c>
      <c r="G94" s="274">
        <v>3</v>
      </c>
      <c r="H94" s="275" t="s">
        <v>616</v>
      </c>
      <c r="I94" s="276">
        <v>30102881570023</v>
      </c>
      <c r="J94" s="275"/>
      <c r="K94" s="277">
        <v>46049</v>
      </c>
      <c r="L94" s="275" t="s">
        <v>584</v>
      </c>
      <c r="M94" s="275" t="s">
        <v>403</v>
      </c>
      <c r="N94" s="275" t="s">
        <v>279</v>
      </c>
      <c r="O94" s="275" t="s">
        <v>309</v>
      </c>
      <c r="P94" s="277"/>
      <c r="Q94" s="273" t="s">
        <v>315</v>
      </c>
      <c r="R94" s="273">
        <v>1</v>
      </c>
    </row>
    <row r="95" spans="1:18" ht="32.1" customHeight="1" x14ac:dyDescent="0.25">
      <c r="A95" s="273">
        <v>93</v>
      </c>
      <c r="B95" s="274" t="s">
        <v>372</v>
      </c>
      <c r="C95" s="274">
        <v>30</v>
      </c>
      <c r="D95" s="274" t="s">
        <v>250</v>
      </c>
      <c r="E95" s="274">
        <v>3014</v>
      </c>
      <c r="F95" s="274" t="s">
        <v>2695</v>
      </c>
      <c r="G95" s="274">
        <v>3</v>
      </c>
      <c r="H95" s="275" t="s">
        <v>1310</v>
      </c>
      <c r="I95" s="276">
        <v>312539738</v>
      </c>
      <c r="J95" s="275" t="s">
        <v>1311</v>
      </c>
      <c r="K95" s="277">
        <v>46049</v>
      </c>
      <c r="L95" s="275" t="s">
        <v>1179</v>
      </c>
      <c r="M95" s="275" t="s">
        <v>1180</v>
      </c>
      <c r="N95" s="275" t="s">
        <v>279</v>
      </c>
      <c r="O95" s="275" t="s">
        <v>309</v>
      </c>
      <c r="P95" s="277" t="s">
        <v>591</v>
      </c>
      <c r="Q95" s="273" t="s">
        <v>315</v>
      </c>
      <c r="R95" s="273">
        <v>2</v>
      </c>
    </row>
    <row r="96" spans="1:18" ht="32.1" customHeight="1" x14ac:dyDescent="0.25">
      <c r="A96" s="273">
        <v>94</v>
      </c>
      <c r="B96" s="274" t="s">
        <v>372</v>
      </c>
      <c r="C96" s="274">
        <v>30</v>
      </c>
      <c r="D96" s="274" t="s">
        <v>250</v>
      </c>
      <c r="E96" s="274">
        <v>3014</v>
      </c>
      <c r="F96" s="274" t="s">
        <v>2695</v>
      </c>
      <c r="G96" s="274">
        <v>3</v>
      </c>
      <c r="H96" s="275" t="s">
        <v>1312</v>
      </c>
      <c r="I96" s="276">
        <v>31804747080013</v>
      </c>
      <c r="J96" s="275" t="s">
        <v>617</v>
      </c>
      <c r="K96" s="277">
        <v>46049</v>
      </c>
      <c r="L96" s="275" t="s">
        <v>1179</v>
      </c>
      <c r="M96" s="275" t="s">
        <v>1180</v>
      </c>
      <c r="N96" s="275" t="s">
        <v>279</v>
      </c>
      <c r="O96" s="275" t="s">
        <v>309</v>
      </c>
      <c r="P96" s="277" t="s">
        <v>591</v>
      </c>
      <c r="Q96" s="273" t="s">
        <v>315</v>
      </c>
      <c r="R96" s="273">
        <v>2</v>
      </c>
    </row>
    <row r="97" spans="1:18" ht="32.1" customHeight="1" x14ac:dyDescent="0.25">
      <c r="A97" s="273">
        <v>95</v>
      </c>
      <c r="B97" s="274" t="s">
        <v>372</v>
      </c>
      <c r="C97" s="274">
        <v>30</v>
      </c>
      <c r="D97" s="274" t="s">
        <v>250</v>
      </c>
      <c r="E97" s="274">
        <v>3014</v>
      </c>
      <c r="F97" s="274" t="s">
        <v>2695</v>
      </c>
      <c r="G97" s="274">
        <v>3</v>
      </c>
      <c r="H97" s="275" t="s">
        <v>1313</v>
      </c>
      <c r="I97" s="276">
        <v>31106964340038</v>
      </c>
      <c r="J97" s="275" t="s">
        <v>618</v>
      </c>
      <c r="K97" s="277">
        <v>46049</v>
      </c>
      <c r="L97" s="275" t="s">
        <v>1179</v>
      </c>
      <c r="M97" s="275" t="s">
        <v>1180</v>
      </c>
      <c r="N97" s="275" t="s">
        <v>279</v>
      </c>
      <c r="O97" s="275" t="s">
        <v>309</v>
      </c>
      <c r="P97" s="277" t="s">
        <v>591</v>
      </c>
      <c r="Q97" s="273" t="s">
        <v>315</v>
      </c>
      <c r="R97" s="273">
        <v>2</v>
      </c>
    </row>
    <row r="98" spans="1:18" ht="32.1" customHeight="1" x14ac:dyDescent="0.25">
      <c r="A98" s="273">
        <v>96</v>
      </c>
      <c r="B98" s="274" t="s">
        <v>372</v>
      </c>
      <c r="C98" s="274">
        <v>30</v>
      </c>
      <c r="D98" s="274" t="s">
        <v>250</v>
      </c>
      <c r="E98" s="274">
        <v>3014</v>
      </c>
      <c r="F98" s="274" t="s">
        <v>2695</v>
      </c>
      <c r="G98" s="274">
        <v>3</v>
      </c>
      <c r="H98" s="275" t="s">
        <v>1314</v>
      </c>
      <c r="I98" s="276">
        <v>308072894</v>
      </c>
      <c r="J98" s="275" t="s">
        <v>1315</v>
      </c>
      <c r="K98" s="277">
        <v>46049</v>
      </c>
      <c r="L98" s="275" t="s">
        <v>1179</v>
      </c>
      <c r="M98" s="275" t="s">
        <v>1180</v>
      </c>
      <c r="N98" s="275" t="s">
        <v>279</v>
      </c>
      <c r="O98" s="275" t="s">
        <v>309</v>
      </c>
      <c r="P98" s="277" t="s">
        <v>591</v>
      </c>
      <c r="Q98" s="273" t="s">
        <v>315</v>
      </c>
      <c r="R98" s="273">
        <v>2</v>
      </c>
    </row>
    <row r="99" spans="1:18" ht="32.1" customHeight="1" x14ac:dyDescent="0.25">
      <c r="A99" s="273">
        <v>97</v>
      </c>
      <c r="B99" s="274" t="s">
        <v>360</v>
      </c>
      <c r="C99" s="274">
        <v>3</v>
      </c>
      <c r="D99" s="274" t="s">
        <v>78</v>
      </c>
      <c r="E99" s="274">
        <v>317</v>
      </c>
      <c r="F99" s="274" t="s">
        <v>2695</v>
      </c>
      <c r="G99" s="274">
        <v>3</v>
      </c>
      <c r="H99" s="275" t="s">
        <v>619</v>
      </c>
      <c r="I99" s="276">
        <v>32711851230034</v>
      </c>
      <c r="J99" s="275"/>
      <c r="K99" s="277">
        <v>46049</v>
      </c>
      <c r="L99" s="275" t="s">
        <v>410</v>
      </c>
      <c r="M99" s="275" t="s">
        <v>620</v>
      </c>
      <c r="N99" s="275" t="s">
        <v>279</v>
      </c>
      <c r="O99" s="275" t="s">
        <v>309</v>
      </c>
      <c r="P99" s="277" t="s">
        <v>591</v>
      </c>
      <c r="Q99" s="273" t="s">
        <v>315</v>
      </c>
      <c r="R99" s="273">
        <v>2</v>
      </c>
    </row>
    <row r="100" spans="1:18" ht="32.1" customHeight="1" x14ac:dyDescent="0.25">
      <c r="A100" s="273">
        <v>98</v>
      </c>
      <c r="B100" s="274" t="s">
        <v>360</v>
      </c>
      <c r="C100" s="274">
        <v>3</v>
      </c>
      <c r="D100" s="274" t="s">
        <v>78</v>
      </c>
      <c r="E100" s="274">
        <v>317</v>
      </c>
      <c r="F100" s="274" t="s">
        <v>2695</v>
      </c>
      <c r="G100" s="274">
        <v>3</v>
      </c>
      <c r="H100" s="275" t="s">
        <v>621</v>
      </c>
      <c r="I100" s="276">
        <v>41004871280018</v>
      </c>
      <c r="J100" s="275"/>
      <c r="K100" s="277">
        <v>46049</v>
      </c>
      <c r="L100" s="275" t="s">
        <v>410</v>
      </c>
      <c r="M100" s="275" t="s">
        <v>401</v>
      </c>
      <c r="N100" s="275" t="s">
        <v>279</v>
      </c>
      <c r="O100" s="275" t="s">
        <v>309</v>
      </c>
      <c r="P100" s="277" t="s">
        <v>591</v>
      </c>
      <c r="Q100" s="273" t="s">
        <v>315</v>
      </c>
      <c r="R100" s="273">
        <v>2</v>
      </c>
    </row>
    <row r="101" spans="1:18" ht="32.1" customHeight="1" x14ac:dyDescent="0.25">
      <c r="A101" s="273">
        <v>99</v>
      </c>
      <c r="B101" s="274" t="s">
        <v>372</v>
      </c>
      <c r="C101" s="274">
        <v>30</v>
      </c>
      <c r="D101" s="274" t="s">
        <v>249</v>
      </c>
      <c r="E101" s="274">
        <v>3013</v>
      </c>
      <c r="F101" s="274" t="s">
        <v>2695</v>
      </c>
      <c r="G101" s="274">
        <v>3</v>
      </c>
      <c r="H101" s="275" t="s">
        <v>1316</v>
      </c>
      <c r="I101" s="276">
        <v>300855748</v>
      </c>
      <c r="J101" s="275" t="s">
        <v>1317</v>
      </c>
      <c r="K101" s="277">
        <v>46049</v>
      </c>
      <c r="L101" s="275" t="s">
        <v>1179</v>
      </c>
      <c r="M101" s="275" t="s">
        <v>1180</v>
      </c>
      <c r="N101" s="275" t="s">
        <v>279</v>
      </c>
      <c r="O101" s="275" t="s">
        <v>309</v>
      </c>
      <c r="P101" s="277" t="s">
        <v>591</v>
      </c>
      <c r="Q101" s="273" t="s">
        <v>315</v>
      </c>
      <c r="R101" s="273">
        <v>2</v>
      </c>
    </row>
    <row r="102" spans="1:18" ht="32.1" customHeight="1" x14ac:dyDescent="0.25">
      <c r="A102" s="273">
        <v>100</v>
      </c>
      <c r="B102" s="274" t="s">
        <v>372</v>
      </c>
      <c r="C102" s="274">
        <v>30</v>
      </c>
      <c r="D102" s="274" t="s">
        <v>249</v>
      </c>
      <c r="E102" s="274">
        <v>3013</v>
      </c>
      <c r="F102" s="274" t="s">
        <v>2695</v>
      </c>
      <c r="G102" s="274">
        <v>3</v>
      </c>
      <c r="H102" s="275" t="s">
        <v>1318</v>
      </c>
      <c r="I102" s="276">
        <v>42508754290026</v>
      </c>
      <c r="J102" s="275" t="s">
        <v>622</v>
      </c>
      <c r="K102" s="277">
        <v>46049</v>
      </c>
      <c r="L102" s="275" t="s">
        <v>1179</v>
      </c>
      <c r="M102" s="275" t="s">
        <v>1180</v>
      </c>
      <c r="N102" s="275" t="s">
        <v>279</v>
      </c>
      <c r="O102" s="275" t="s">
        <v>309</v>
      </c>
      <c r="P102" s="277" t="s">
        <v>591</v>
      </c>
      <c r="Q102" s="273" t="s">
        <v>315</v>
      </c>
      <c r="R102" s="273">
        <v>2</v>
      </c>
    </row>
    <row r="103" spans="1:18" ht="32.1" customHeight="1" x14ac:dyDescent="0.25">
      <c r="A103" s="273">
        <v>101</v>
      </c>
      <c r="B103" s="274" t="s">
        <v>372</v>
      </c>
      <c r="C103" s="274">
        <v>30</v>
      </c>
      <c r="D103" s="274" t="s">
        <v>249</v>
      </c>
      <c r="E103" s="274">
        <v>3013</v>
      </c>
      <c r="F103" s="274" t="s">
        <v>2695</v>
      </c>
      <c r="G103" s="274">
        <v>3</v>
      </c>
      <c r="H103" s="275" t="s">
        <v>1319</v>
      </c>
      <c r="I103" s="276">
        <v>307973192</v>
      </c>
      <c r="J103" s="275" t="s">
        <v>1320</v>
      </c>
      <c r="K103" s="277">
        <v>46049</v>
      </c>
      <c r="L103" s="275" t="s">
        <v>1179</v>
      </c>
      <c r="M103" s="275" t="s">
        <v>1180</v>
      </c>
      <c r="N103" s="275" t="s">
        <v>279</v>
      </c>
      <c r="O103" s="275" t="s">
        <v>309</v>
      </c>
      <c r="P103" s="277" t="s">
        <v>591</v>
      </c>
      <c r="Q103" s="273" t="s">
        <v>315</v>
      </c>
      <c r="R103" s="273">
        <v>2</v>
      </c>
    </row>
    <row r="104" spans="1:18" ht="32.1" customHeight="1" x14ac:dyDescent="0.25">
      <c r="A104" s="273">
        <v>102</v>
      </c>
      <c r="B104" s="274" t="s">
        <v>372</v>
      </c>
      <c r="C104" s="274">
        <v>30</v>
      </c>
      <c r="D104" s="274" t="s">
        <v>249</v>
      </c>
      <c r="E104" s="274">
        <v>3013</v>
      </c>
      <c r="F104" s="274" t="s">
        <v>2695</v>
      </c>
      <c r="G104" s="274">
        <v>3</v>
      </c>
      <c r="H104" s="275" t="s">
        <v>1321</v>
      </c>
      <c r="I104" s="276">
        <v>33005807010018</v>
      </c>
      <c r="J104" s="275" t="s">
        <v>623</v>
      </c>
      <c r="K104" s="277">
        <v>46049</v>
      </c>
      <c r="L104" s="275" t="s">
        <v>1179</v>
      </c>
      <c r="M104" s="275" t="s">
        <v>1180</v>
      </c>
      <c r="N104" s="275" t="s">
        <v>279</v>
      </c>
      <c r="O104" s="275" t="s">
        <v>309</v>
      </c>
      <c r="P104" s="277" t="s">
        <v>591</v>
      </c>
      <c r="Q104" s="273" t="s">
        <v>315</v>
      </c>
      <c r="R104" s="273">
        <v>2</v>
      </c>
    </row>
    <row r="105" spans="1:18" ht="32.1" customHeight="1" x14ac:dyDescent="0.25">
      <c r="A105" s="273">
        <v>103</v>
      </c>
      <c r="B105" s="274" t="s">
        <v>363</v>
      </c>
      <c r="C105" s="274">
        <v>10</v>
      </c>
      <c r="D105" s="274" t="s">
        <v>169</v>
      </c>
      <c r="E105" s="274">
        <v>1015</v>
      </c>
      <c r="F105" s="274" t="s">
        <v>2695</v>
      </c>
      <c r="G105" s="274">
        <v>3</v>
      </c>
      <c r="H105" s="275" t="s">
        <v>624</v>
      </c>
      <c r="I105" s="276">
        <v>306713208</v>
      </c>
      <c r="J105" s="275" t="s">
        <v>625</v>
      </c>
      <c r="K105" s="277">
        <v>46049</v>
      </c>
      <c r="L105" s="275" t="s">
        <v>626</v>
      </c>
      <c r="M105" s="275" t="s">
        <v>403</v>
      </c>
      <c r="N105" s="275" t="s">
        <v>279</v>
      </c>
      <c r="O105" s="275" t="s">
        <v>309</v>
      </c>
      <c r="P105" s="277" t="s">
        <v>591</v>
      </c>
      <c r="Q105" s="273" t="s">
        <v>314</v>
      </c>
      <c r="R105" s="273">
        <v>2</v>
      </c>
    </row>
    <row r="106" spans="1:18" ht="32.1" customHeight="1" x14ac:dyDescent="0.25">
      <c r="A106" s="273">
        <v>104</v>
      </c>
      <c r="B106" s="274" t="s">
        <v>363</v>
      </c>
      <c r="C106" s="274">
        <v>10</v>
      </c>
      <c r="D106" s="274" t="s">
        <v>169</v>
      </c>
      <c r="E106" s="274">
        <v>1015</v>
      </c>
      <c r="F106" s="274" t="s">
        <v>2695</v>
      </c>
      <c r="G106" s="274">
        <v>3</v>
      </c>
      <c r="H106" s="275" t="s">
        <v>627</v>
      </c>
      <c r="I106" s="276">
        <v>300811374</v>
      </c>
      <c r="J106" s="275" t="s">
        <v>628</v>
      </c>
      <c r="K106" s="277">
        <v>46049</v>
      </c>
      <c r="L106" s="275" t="s">
        <v>439</v>
      </c>
      <c r="M106" s="275" t="s">
        <v>439</v>
      </c>
      <c r="N106" s="275" t="s">
        <v>279</v>
      </c>
      <c r="O106" s="275" t="s">
        <v>309</v>
      </c>
      <c r="P106" s="277" t="s">
        <v>591</v>
      </c>
      <c r="Q106" s="273" t="s">
        <v>314</v>
      </c>
      <c r="R106" s="273">
        <v>1</v>
      </c>
    </row>
    <row r="107" spans="1:18" ht="32.1" customHeight="1" x14ac:dyDescent="0.25">
      <c r="A107" s="273">
        <v>105</v>
      </c>
      <c r="B107" s="274" t="s">
        <v>368</v>
      </c>
      <c r="C107" s="274">
        <v>24</v>
      </c>
      <c r="D107" s="274" t="s">
        <v>217</v>
      </c>
      <c r="E107" s="274">
        <v>2403</v>
      </c>
      <c r="F107" s="274" t="s">
        <v>2695</v>
      </c>
      <c r="G107" s="274">
        <v>3</v>
      </c>
      <c r="H107" s="275" t="s">
        <v>633</v>
      </c>
      <c r="I107" s="276">
        <v>32102952390017</v>
      </c>
      <c r="J107" s="275"/>
      <c r="K107" s="277">
        <v>46050</v>
      </c>
      <c r="L107" s="275" t="s">
        <v>634</v>
      </c>
      <c r="M107" s="275" t="s">
        <v>402</v>
      </c>
      <c r="N107" s="275" t="s">
        <v>279</v>
      </c>
      <c r="O107" s="275" t="s">
        <v>309</v>
      </c>
      <c r="P107" s="277" t="s">
        <v>635</v>
      </c>
      <c r="Q107" s="273" t="s">
        <v>315</v>
      </c>
      <c r="R107" s="273">
        <v>1</v>
      </c>
    </row>
    <row r="108" spans="1:18" ht="32.1" customHeight="1" x14ac:dyDescent="0.25">
      <c r="A108" s="273">
        <v>106</v>
      </c>
      <c r="B108" s="274" t="s">
        <v>368</v>
      </c>
      <c r="C108" s="274">
        <v>24</v>
      </c>
      <c r="D108" s="274" t="s">
        <v>217</v>
      </c>
      <c r="E108" s="274">
        <v>2403</v>
      </c>
      <c r="F108" s="274" t="s">
        <v>2695</v>
      </c>
      <c r="G108" s="274">
        <v>3</v>
      </c>
      <c r="H108" s="275" t="s">
        <v>636</v>
      </c>
      <c r="I108" s="276">
        <v>32912892940065</v>
      </c>
      <c r="J108" s="275"/>
      <c r="K108" s="277">
        <v>46050</v>
      </c>
      <c r="L108" s="275" t="s">
        <v>637</v>
      </c>
      <c r="M108" s="275" t="s">
        <v>402</v>
      </c>
      <c r="N108" s="275" t="s">
        <v>279</v>
      </c>
      <c r="O108" s="275" t="s">
        <v>309</v>
      </c>
      <c r="P108" s="277"/>
      <c r="Q108" s="273" t="s">
        <v>315</v>
      </c>
      <c r="R108" s="273">
        <v>1</v>
      </c>
    </row>
    <row r="109" spans="1:18" ht="32.1" customHeight="1" x14ac:dyDescent="0.25">
      <c r="A109" s="273">
        <v>107</v>
      </c>
      <c r="B109" s="274" t="s">
        <v>366</v>
      </c>
      <c r="C109" s="274">
        <v>14</v>
      </c>
      <c r="D109" s="274" t="s">
        <v>592</v>
      </c>
      <c r="E109" s="274">
        <v>1417</v>
      </c>
      <c r="F109" s="274" t="s">
        <v>2695</v>
      </c>
      <c r="G109" s="274">
        <v>3</v>
      </c>
      <c r="H109" s="275" t="s">
        <v>638</v>
      </c>
      <c r="I109" s="276">
        <v>30410955910014</v>
      </c>
      <c r="J109" s="275"/>
      <c r="K109" s="277">
        <v>46050</v>
      </c>
      <c r="L109" s="275" t="s">
        <v>639</v>
      </c>
      <c r="M109" s="275" t="s">
        <v>467</v>
      </c>
      <c r="N109" s="275" t="s">
        <v>279</v>
      </c>
      <c r="O109" s="275" t="s">
        <v>309</v>
      </c>
      <c r="P109" s="277"/>
      <c r="Q109" s="273" t="s">
        <v>315</v>
      </c>
      <c r="R109" s="273">
        <v>0</v>
      </c>
    </row>
    <row r="110" spans="1:18" ht="32.1" customHeight="1" x14ac:dyDescent="0.25">
      <c r="A110" s="273">
        <v>108</v>
      </c>
      <c r="B110" s="274" t="s">
        <v>367</v>
      </c>
      <c r="C110" s="274">
        <v>18</v>
      </c>
      <c r="D110" s="274" t="s">
        <v>400</v>
      </c>
      <c r="E110" s="274">
        <v>1801</v>
      </c>
      <c r="F110" s="274" t="s">
        <v>2695</v>
      </c>
      <c r="G110" s="274">
        <v>3</v>
      </c>
      <c r="H110" s="275" t="s">
        <v>640</v>
      </c>
      <c r="I110" s="276">
        <v>308734489</v>
      </c>
      <c r="J110" s="275" t="s">
        <v>641</v>
      </c>
      <c r="K110" s="277">
        <v>46050</v>
      </c>
      <c r="L110" s="275" t="s">
        <v>642</v>
      </c>
      <c r="M110" s="275" t="s">
        <v>401</v>
      </c>
      <c r="N110" s="275" t="s">
        <v>279</v>
      </c>
      <c r="O110" s="275" t="s">
        <v>309</v>
      </c>
      <c r="P110" s="277" t="s">
        <v>635</v>
      </c>
      <c r="Q110" s="273" t="s">
        <v>315</v>
      </c>
      <c r="R110" s="273">
        <v>1</v>
      </c>
    </row>
    <row r="111" spans="1:18" ht="32.1" customHeight="1" x14ac:dyDescent="0.25">
      <c r="A111" s="273">
        <v>109</v>
      </c>
      <c r="B111" s="274" t="s">
        <v>369</v>
      </c>
      <c r="C111" s="274">
        <v>22</v>
      </c>
      <c r="D111" s="274" t="s">
        <v>228</v>
      </c>
      <c r="E111" s="274">
        <v>2208</v>
      </c>
      <c r="F111" s="274" t="s">
        <v>2695</v>
      </c>
      <c r="G111" s="274">
        <v>3</v>
      </c>
      <c r="H111" s="275" t="s">
        <v>643</v>
      </c>
      <c r="I111" s="276">
        <v>311792078</v>
      </c>
      <c r="J111" s="275" t="s">
        <v>644</v>
      </c>
      <c r="K111" s="277">
        <v>46050</v>
      </c>
      <c r="L111" s="275" t="s">
        <v>645</v>
      </c>
      <c r="M111" s="275" t="s">
        <v>416</v>
      </c>
      <c r="N111" s="275" t="s">
        <v>279</v>
      </c>
      <c r="O111" s="275" t="s">
        <v>311</v>
      </c>
      <c r="P111" s="277" t="s">
        <v>635</v>
      </c>
      <c r="Q111" s="273" t="s">
        <v>315</v>
      </c>
      <c r="R111" s="273">
        <v>2</v>
      </c>
    </row>
    <row r="112" spans="1:18" ht="32.1" customHeight="1" x14ac:dyDescent="0.25">
      <c r="A112" s="273">
        <v>110</v>
      </c>
      <c r="B112" s="274" t="s">
        <v>366</v>
      </c>
      <c r="C112" s="274">
        <v>14</v>
      </c>
      <c r="D112" s="274" t="s">
        <v>592</v>
      </c>
      <c r="E112" s="274">
        <v>1417</v>
      </c>
      <c r="F112" s="274" t="s">
        <v>2695</v>
      </c>
      <c r="G112" s="274">
        <v>3</v>
      </c>
      <c r="H112" s="275" t="s">
        <v>646</v>
      </c>
      <c r="I112" s="276">
        <v>309203998</v>
      </c>
      <c r="J112" s="275" t="s">
        <v>647</v>
      </c>
      <c r="K112" s="277">
        <v>46050</v>
      </c>
      <c r="L112" s="275" t="s">
        <v>648</v>
      </c>
      <c r="M112" s="275" t="s">
        <v>467</v>
      </c>
      <c r="N112" s="275" t="s">
        <v>279</v>
      </c>
      <c r="O112" s="275" t="s">
        <v>309</v>
      </c>
      <c r="P112" s="277" t="s">
        <v>547</v>
      </c>
      <c r="Q112" s="273" t="s">
        <v>315</v>
      </c>
      <c r="R112" s="273">
        <v>1</v>
      </c>
    </row>
    <row r="113" spans="1:18" ht="32.1" customHeight="1" x14ac:dyDescent="0.25">
      <c r="A113" s="273">
        <v>111</v>
      </c>
      <c r="B113" s="274" t="s">
        <v>372</v>
      </c>
      <c r="C113" s="274">
        <v>30</v>
      </c>
      <c r="D113" s="274" t="s">
        <v>247</v>
      </c>
      <c r="E113" s="274">
        <v>3010</v>
      </c>
      <c r="F113" s="274" t="s">
        <v>2695</v>
      </c>
      <c r="G113" s="274">
        <v>3</v>
      </c>
      <c r="H113" s="275" t="s">
        <v>1375</v>
      </c>
      <c r="I113" s="276">
        <v>32105966970017</v>
      </c>
      <c r="J113" s="275" t="s">
        <v>649</v>
      </c>
      <c r="K113" s="277">
        <v>46050</v>
      </c>
      <c r="L113" s="275" t="s">
        <v>1179</v>
      </c>
      <c r="M113" s="275" t="s">
        <v>1376</v>
      </c>
      <c r="N113" s="275" t="s">
        <v>279</v>
      </c>
      <c r="O113" s="275" t="s">
        <v>309</v>
      </c>
      <c r="P113" s="277" t="s">
        <v>635</v>
      </c>
      <c r="Q113" s="273" t="s">
        <v>315</v>
      </c>
      <c r="R113" s="273">
        <v>2</v>
      </c>
    </row>
    <row r="114" spans="1:18" ht="32.1" customHeight="1" x14ac:dyDescent="0.25">
      <c r="A114" s="273">
        <v>112</v>
      </c>
      <c r="B114" s="274" t="s">
        <v>367</v>
      </c>
      <c r="C114" s="274">
        <v>18</v>
      </c>
      <c r="D114" s="274" t="s">
        <v>513</v>
      </c>
      <c r="E114" s="274">
        <v>1811</v>
      </c>
      <c r="F114" s="274" t="s">
        <v>2695</v>
      </c>
      <c r="G114" s="274">
        <v>3</v>
      </c>
      <c r="H114" s="275" t="s">
        <v>1322</v>
      </c>
      <c r="I114" s="276">
        <v>300573878</v>
      </c>
      <c r="J114" s="275" t="s">
        <v>1323</v>
      </c>
      <c r="K114" s="277">
        <v>46050</v>
      </c>
      <c r="L114" s="275" t="s">
        <v>1324</v>
      </c>
      <c r="M114" s="275" t="s">
        <v>401</v>
      </c>
      <c r="N114" s="275" t="s">
        <v>279</v>
      </c>
      <c r="O114" s="275" t="s">
        <v>309</v>
      </c>
      <c r="P114" s="277" t="s">
        <v>635</v>
      </c>
      <c r="Q114" s="273" t="s">
        <v>315</v>
      </c>
      <c r="R114" s="273">
        <v>1</v>
      </c>
    </row>
    <row r="115" spans="1:18" ht="32.1" customHeight="1" x14ac:dyDescent="0.25">
      <c r="A115" s="273">
        <v>113</v>
      </c>
      <c r="B115" s="274" t="s">
        <v>372</v>
      </c>
      <c r="C115" s="274">
        <v>30</v>
      </c>
      <c r="D115" s="274" t="s">
        <v>247</v>
      </c>
      <c r="E115" s="274">
        <v>3010</v>
      </c>
      <c r="F115" s="274" t="s">
        <v>2695</v>
      </c>
      <c r="G115" s="274">
        <v>3</v>
      </c>
      <c r="H115" s="275" t="s">
        <v>1325</v>
      </c>
      <c r="I115" s="276">
        <v>309599592</v>
      </c>
      <c r="J115" s="275" t="s">
        <v>1326</v>
      </c>
      <c r="K115" s="277">
        <v>46050</v>
      </c>
      <c r="L115" s="275" t="s">
        <v>1179</v>
      </c>
      <c r="M115" s="275" t="s">
        <v>1180</v>
      </c>
      <c r="N115" s="275" t="s">
        <v>279</v>
      </c>
      <c r="O115" s="275" t="s">
        <v>309</v>
      </c>
      <c r="P115" s="277" t="s">
        <v>635</v>
      </c>
      <c r="Q115" s="273" t="s">
        <v>315</v>
      </c>
      <c r="R115" s="273">
        <v>2</v>
      </c>
    </row>
    <row r="116" spans="1:18" ht="32.1" customHeight="1" x14ac:dyDescent="0.25">
      <c r="A116" s="273">
        <v>114</v>
      </c>
      <c r="B116" s="274" t="s">
        <v>372</v>
      </c>
      <c r="C116" s="274">
        <v>30</v>
      </c>
      <c r="D116" s="274" t="s">
        <v>247</v>
      </c>
      <c r="E116" s="274">
        <v>3010</v>
      </c>
      <c r="F116" s="274" t="s">
        <v>2695</v>
      </c>
      <c r="G116" s="274">
        <v>3</v>
      </c>
      <c r="H116" s="275" t="s">
        <v>1327</v>
      </c>
      <c r="I116" s="276">
        <v>311125794</v>
      </c>
      <c r="J116" s="275" t="s">
        <v>1328</v>
      </c>
      <c r="K116" s="277">
        <v>46050</v>
      </c>
      <c r="L116" s="275" t="s">
        <v>1179</v>
      </c>
      <c r="M116" s="275" t="s">
        <v>1180</v>
      </c>
      <c r="N116" s="275" t="s">
        <v>279</v>
      </c>
      <c r="O116" s="275" t="s">
        <v>309</v>
      </c>
      <c r="P116" s="277" t="s">
        <v>635</v>
      </c>
      <c r="Q116" s="273" t="s">
        <v>315</v>
      </c>
      <c r="R116" s="273">
        <v>2</v>
      </c>
    </row>
    <row r="117" spans="1:18" ht="32.1" customHeight="1" x14ac:dyDescent="0.25">
      <c r="A117" s="273">
        <v>115</v>
      </c>
      <c r="B117" s="274" t="s">
        <v>372</v>
      </c>
      <c r="C117" s="274">
        <v>30</v>
      </c>
      <c r="D117" s="274" t="s">
        <v>247</v>
      </c>
      <c r="E117" s="274">
        <v>3010</v>
      </c>
      <c r="F117" s="274" t="s">
        <v>2695</v>
      </c>
      <c r="G117" s="274">
        <v>3</v>
      </c>
      <c r="H117" s="275" t="s">
        <v>1377</v>
      </c>
      <c r="I117" s="276">
        <v>307046499</v>
      </c>
      <c r="J117" s="275" t="s">
        <v>1378</v>
      </c>
      <c r="K117" s="277">
        <v>46050</v>
      </c>
      <c r="L117" s="275" t="s">
        <v>1179</v>
      </c>
      <c r="M117" s="275" t="s">
        <v>1180</v>
      </c>
      <c r="N117" s="275" t="s">
        <v>279</v>
      </c>
      <c r="O117" s="275" t="s">
        <v>309</v>
      </c>
      <c r="P117" s="277" t="s">
        <v>635</v>
      </c>
      <c r="Q117" s="273" t="s">
        <v>315</v>
      </c>
      <c r="R117" s="273">
        <v>2</v>
      </c>
    </row>
    <row r="118" spans="1:18" ht="32.1" customHeight="1" x14ac:dyDescent="0.25">
      <c r="A118" s="273">
        <v>116</v>
      </c>
      <c r="B118" s="274" t="s">
        <v>362</v>
      </c>
      <c r="C118" s="274">
        <v>8</v>
      </c>
      <c r="D118" s="274" t="s">
        <v>650</v>
      </c>
      <c r="E118" s="274">
        <v>812</v>
      </c>
      <c r="F118" s="274" t="s">
        <v>2695</v>
      </c>
      <c r="G118" s="274">
        <v>3</v>
      </c>
      <c r="H118" s="275" t="s">
        <v>651</v>
      </c>
      <c r="I118" s="276">
        <v>31703701581244</v>
      </c>
      <c r="J118" s="275"/>
      <c r="K118" s="277">
        <v>46050</v>
      </c>
      <c r="L118" s="275" t="s">
        <v>652</v>
      </c>
      <c r="M118" s="275" t="s">
        <v>403</v>
      </c>
      <c r="N118" s="275" t="s">
        <v>279</v>
      </c>
      <c r="O118" s="275" t="s">
        <v>309</v>
      </c>
      <c r="P118" s="277"/>
      <c r="Q118" s="273" t="s">
        <v>315</v>
      </c>
      <c r="R118" s="273">
        <v>1</v>
      </c>
    </row>
    <row r="119" spans="1:18" ht="32.1" customHeight="1" x14ac:dyDescent="0.25">
      <c r="A119" s="273">
        <v>117</v>
      </c>
      <c r="B119" s="274" t="s">
        <v>362</v>
      </c>
      <c r="C119" s="274">
        <v>8</v>
      </c>
      <c r="D119" s="274" t="s">
        <v>650</v>
      </c>
      <c r="E119" s="274">
        <v>812</v>
      </c>
      <c r="F119" s="274" t="s">
        <v>2695</v>
      </c>
      <c r="G119" s="274">
        <v>3</v>
      </c>
      <c r="H119" s="275" t="s">
        <v>653</v>
      </c>
      <c r="I119" s="276">
        <v>30502951670035</v>
      </c>
      <c r="J119" s="275"/>
      <c r="K119" s="277">
        <v>46050</v>
      </c>
      <c r="L119" s="275" t="s">
        <v>652</v>
      </c>
      <c r="M119" s="275" t="s">
        <v>403</v>
      </c>
      <c r="N119" s="275" t="s">
        <v>279</v>
      </c>
      <c r="O119" s="275" t="s">
        <v>309</v>
      </c>
      <c r="P119" s="277"/>
      <c r="Q119" s="273" t="s">
        <v>315</v>
      </c>
      <c r="R119" s="273">
        <v>1</v>
      </c>
    </row>
    <row r="120" spans="1:18" ht="32.1" customHeight="1" x14ac:dyDescent="0.25">
      <c r="A120" s="273">
        <v>118</v>
      </c>
      <c r="B120" s="274" t="s">
        <v>370</v>
      </c>
      <c r="C120" s="274">
        <v>27</v>
      </c>
      <c r="D120" s="274" t="s">
        <v>123</v>
      </c>
      <c r="E120" s="274">
        <v>2717</v>
      </c>
      <c r="F120" s="274" t="s">
        <v>2695</v>
      </c>
      <c r="G120" s="274">
        <v>3</v>
      </c>
      <c r="H120" s="275" t="s">
        <v>654</v>
      </c>
      <c r="I120" s="276">
        <v>303938063</v>
      </c>
      <c r="J120" s="275" t="s">
        <v>655</v>
      </c>
      <c r="K120" s="277">
        <v>46050</v>
      </c>
      <c r="L120" s="275" t="s">
        <v>656</v>
      </c>
      <c r="M120" s="275" t="s">
        <v>656</v>
      </c>
      <c r="N120" s="275" t="s">
        <v>279</v>
      </c>
      <c r="O120" s="275" t="s">
        <v>311</v>
      </c>
      <c r="P120" s="277" t="s">
        <v>635</v>
      </c>
      <c r="Q120" s="273" t="s">
        <v>315</v>
      </c>
      <c r="R120" s="273">
        <v>2</v>
      </c>
    </row>
    <row r="121" spans="1:18" ht="32.1" customHeight="1" x14ac:dyDescent="0.25">
      <c r="A121" s="273">
        <v>119</v>
      </c>
      <c r="B121" s="274" t="s">
        <v>363</v>
      </c>
      <c r="C121" s="274">
        <v>10</v>
      </c>
      <c r="D121" s="274" t="s">
        <v>158</v>
      </c>
      <c r="E121" s="274">
        <v>1012</v>
      </c>
      <c r="F121" s="274" t="s">
        <v>2695</v>
      </c>
      <c r="G121" s="274">
        <v>3</v>
      </c>
      <c r="H121" s="275" t="s">
        <v>657</v>
      </c>
      <c r="I121" s="276">
        <v>201997580</v>
      </c>
      <c r="J121" s="275" t="s">
        <v>658</v>
      </c>
      <c r="K121" s="277">
        <v>46050</v>
      </c>
      <c r="L121" s="275" t="s">
        <v>659</v>
      </c>
      <c r="M121" s="275" t="s">
        <v>659</v>
      </c>
      <c r="N121" s="275" t="s">
        <v>279</v>
      </c>
      <c r="O121" s="275" t="s">
        <v>309</v>
      </c>
      <c r="P121" s="277" t="s">
        <v>635</v>
      </c>
      <c r="Q121" s="273" t="s">
        <v>314</v>
      </c>
      <c r="R121" s="273">
        <v>1</v>
      </c>
    </row>
    <row r="122" spans="1:18" ht="32.1" customHeight="1" x14ac:dyDescent="0.25">
      <c r="A122" s="273">
        <v>120</v>
      </c>
      <c r="B122" s="274" t="s">
        <v>363</v>
      </c>
      <c r="C122" s="274">
        <v>10</v>
      </c>
      <c r="D122" s="274" t="s">
        <v>158</v>
      </c>
      <c r="E122" s="274">
        <v>1012</v>
      </c>
      <c r="F122" s="274" t="s">
        <v>2695</v>
      </c>
      <c r="G122" s="274">
        <v>3</v>
      </c>
      <c r="H122" s="275" t="s">
        <v>660</v>
      </c>
      <c r="I122" s="276">
        <v>309800650</v>
      </c>
      <c r="J122" s="275" t="s">
        <v>661</v>
      </c>
      <c r="K122" s="277">
        <v>46050</v>
      </c>
      <c r="L122" s="275" t="s">
        <v>659</v>
      </c>
      <c r="M122" s="275" t="s">
        <v>659</v>
      </c>
      <c r="N122" s="275" t="s">
        <v>279</v>
      </c>
      <c r="O122" s="275" t="s">
        <v>309</v>
      </c>
      <c r="P122" s="277" t="s">
        <v>635</v>
      </c>
      <c r="Q122" s="273" t="s">
        <v>314</v>
      </c>
      <c r="R122" s="273">
        <v>2</v>
      </c>
    </row>
    <row r="123" spans="1:18" ht="32.1" customHeight="1" x14ac:dyDescent="0.25">
      <c r="A123" s="273">
        <v>121</v>
      </c>
      <c r="B123" s="274" t="s">
        <v>360</v>
      </c>
      <c r="C123" s="274">
        <v>3</v>
      </c>
      <c r="D123" s="274" t="s">
        <v>64</v>
      </c>
      <c r="E123" s="274">
        <v>301</v>
      </c>
      <c r="F123" s="274" t="s">
        <v>2695</v>
      </c>
      <c r="G123" s="274">
        <v>3</v>
      </c>
      <c r="H123" s="275" t="s">
        <v>662</v>
      </c>
      <c r="I123" s="276">
        <v>31308871360037</v>
      </c>
      <c r="J123" s="275"/>
      <c r="K123" s="277">
        <v>46050</v>
      </c>
      <c r="L123" s="275" t="s">
        <v>410</v>
      </c>
      <c r="M123" s="275" t="s">
        <v>401</v>
      </c>
      <c r="N123" s="275" t="s">
        <v>279</v>
      </c>
      <c r="O123" s="275" t="s">
        <v>309</v>
      </c>
      <c r="P123" s="277" t="s">
        <v>635</v>
      </c>
      <c r="Q123" s="273" t="s">
        <v>315</v>
      </c>
      <c r="R123" s="273">
        <v>2</v>
      </c>
    </row>
    <row r="124" spans="1:18" ht="32.1" customHeight="1" x14ac:dyDescent="0.25">
      <c r="A124" s="273">
        <v>122</v>
      </c>
      <c r="B124" s="274" t="s">
        <v>360</v>
      </c>
      <c r="C124" s="274">
        <v>3</v>
      </c>
      <c r="D124" s="274" t="s">
        <v>64</v>
      </c>
      <c r="E124" s="274">
        <v>301</v>
      </c>
      <c r="F124" s="274" t="s">
        <v>2695</v>
      </c>
      <c r="G124" s="274">
        <v>3</v>
      </c>
      <c r="H124" s="275" t="s">
        <v>663</v>
      </c>
      <c r="I124" s="276">
        <v>32007781240042</v>
      </c>
      <c r="J124" s="275"/>
      <c r="K124" s="277">
        <v>46050</v>
      </c>
      <c r="L124" s="275" t="s">
        <v>410</v>
      </c>
      <c r="M124" s="275" t="s">
        <v>401</v>
      </c>
      <c r="N124" s="275" t="s">
        <v>279</v>
      </c>
      <c r="O124" s="275" t="s">
        <v>309</v>
      </c>
      <c r="P124" s="277" t="s">
        <v>635</v>
      </c>
      <c r="Q124" s="273" t="s">
        <v>315</v>
      </c>
      <c r="R124" s="273">
        <v>2</v>
      </c>
    </row>
    <row r="125" spans="1:18" ht="32.1" customHeight="1" x14ac:dyDescent="0.25">
      <c r="A125" s="273">
        <v>123</v>
      </c>
      <c r="B125" s="274" t="s">
        <v>361</v>
      </c>
      <c r="C125" s="274">
        <v>6</v>
      </c>
      <c r="D125" s="274" t="s">
        <v>86</v>
      </c>
      <c r="E125" s="274">
        <v>614</v>
      </c>
      <c r="F125" s="274" t="s">
        <v>2695</v>
      </c>
      <c r="G125" s="274">
        <v>3</v>
      </c>
      <c r="H125" s="275" t="s">
        <v>664</v>
      </c>
      <c r="I125" s="276">
        <v>205042294</v>
      </c>
      <c r="J125" s="275" t="s">
        <v>665</v>
      </c>
      <c r="K125" s="277">
        <v>46050</v>
      </c>
      <c r="L125" s="275" t="s">
        <v>666</v>
      </c>
      <c r="M125" s="275" t="s">
        <v>424</v>
      </c>
      <c r="N125" s="275" t="s">
        <v>279</v>
      </c>
      <c r="O125" s="275" t="s">
        <v>309</v>
      </c>
      <c r="P125" s="277" t="s">
        <v>498</v>
      </c>
      <c r="Q125" s="273" t="s">
        <v>315</v>
      </c>
      <c r="R125" s="273">
        <v>2</v>
      </c>
    </row>
    <row r="126" spans="1:18" ht="32.1" customHeight="1" x14ac:dyDescent="0.25">
      <c r="A126" s="273">
        <v>124</v>
      </c>
      <c r="B126" s="274" t="s">
        <v>361</v>
      </c>
      <c r="C126" s="274">
        <v>6</v>
      </c>
      <c r="D126" s="274" t="s">
        <v>80</v>
      </c>
      <c r="E126" s="274">
        <v>601</v>
      </c>
      <c r="F126" s="274" t="s">
        <v>2695</v>
      </c>
      <c r="G126" s="274">
        <v>3</v>
      </c>
      <c r="H126" s="275" t="s">
        <v>667</v>
      </c>
      <c r="I126" s="276">
        <v>305876156</v>
      </c>
      <c r="J126" s="275" t="s">
        <v>668</v>
      </c>
      <c r="K126" s="277">
        <v>46051</v>
      </c>
      <c r="L126" s="275" t="s">
        <v>669</v>
      </c>
      <c r="M126" s="275" t="s">
        <v>670</v>
      </c>
      <c r="N126" s="275" t="s">
        <v>279</v>
      </c>
      <c r="O126" s="275" t="s">
        <v>309</v>
      </c>
      <c r="P126" s="277" t="s">
        <v>508</v>
      </c>
      <c r="Q126" s="273" t="s">
        <v>315</v>
      </c>
      <c r="R126" s="273">
        <v>2</v>
      </c>
    </row>
    <row r="127" spans="1:18" ht="32.1" customHeight="1" x14ac:dyDescent="0.25">
      <c r="A127" s="273">
        <v>125</v>
      </c>
      <c r="B127" s="274" t="s">
        <v>367</v>
      </c>
      <c r="C127" s="274">
        <v>18</v>
      </c>
      <c r="D127" s="274" t="s">
        <v>559</v>
      </c>
      <c r="E127" s="274">
        <v>1817</v>
      </c>
      <c r="F127" s="274" t="s">
        <v>2695</v>
      </c>
      <c r="G127" s="274">
        <v>3</v>
      </c>
      <c r="H127" s="275" t="s">
        <v>1379</v>
      </c>
      <c r="I127" s="276">
        <v>306574144</v>
      </c>
      <c r="J127" s="275" t="s">
        <v>1380</v>
      </c>
      <c r="K127" s="277">
        <v>46051</v>
      </c>
      <c r="L127" s="275" t="s">
        <v>1381</v>
      </c>
      <c r="M127" s="275" t="s">
        <v>401</v>
      </c>
      <c r="N127" s="275" t="s">
        <v>279</v>
      </c>
      <c r="O127" s="275" t="s">
        <v>309</v>
      </c>
      <c r="P127" s="277" t="s">
        <v>671</v>
      </c>
      <c r="Q127" s="273" t="s">
        <v>315</v>
      </c>
      <c r="R127" s="273">
        <v>5</v>
      </c>
    </row>
    <row r="128" spans="1:18" ht="32.1" customHeight="1" x14ac:dyDescent="0.25">
      <c r="A128" s="273">
        <v>126</v>
      </c>
      <c r="B128" s="274" t="s">
        <v>369</v>
      </c>
      <c r="C128" s="274">
        <v>22</v>
      </c>
      <c r="D128" s="274" t="s">
        <v>234</v>
      </c>
      <c r="E128" s="274">
        <v>2212</v>
      </c>
      <c r="F128" s="274" t="s">
        <v>2695</v>
      </c>
      <c r="G128" s="274">
        <v>3</v>
      </c>
      <c r="H128" s="275" t="s">
        <v>672</v>
      </c>
      <c r="I128" s="276">
        <v>307689553</v>
      </c>
      <c r="J128" s="275" t="s">
        <v>673</v>
      </c>
      <c r="K128" s="277">
        <v>46051</v>
      </c>
      <c r="L128" s="275" t="s">
        <v>674</v>
      </c>
      <c r="M128" s="275" t="s">
        <v>416</v>
      </c>
      <c r="N128" s="275" t="s">
        <v>279</v>
      </c>
      <c r="O128" s="275" t="s">
        <v>311</v>
      </c>
      <c r="P128" s="277" t="s">
        <v>671</v>
      </c>
      <c r="Q128" s="273" t="s">
        <v>315</v>
      </c>
      <c r="R128" s="273">
        <v>2</v>
      </c>
    </row>
    <row r="129" spans="1:18" ht="32.1" customHeight="1" x14ac:dyDescent="0.25">
      <c r="A129" s="273">
        <v>127</v>
      </c>
      <c r="B129" s="274" t="s">
        <v>369</v>
      </c>
      <c r="C129" s="274">
        <v>22</v>
      </c>
      <c r="D129" s="274" t="s">
        <v>227</v>
      </c>
      <c r="E129" s="274">
        <v>2207</v>
      </c>
      <c r="F129" s="274" t="s">
        <v>2695</v>
      </c>
      <c r="G129" s="274">
        <v>3</v>
      </c>
      <c r="H129" s="275" t="s">
        <v>675</v>
      </c>
      <c r="I129" s="276">
        <v>312475154</v>
      </c>
      <c r="J129" s="275" t="s">
        <v>676</v>
      </c>
      <c r="K129" s="277">
        <v>46051</v>
      </c>
      <c r="L129" s="275" t="s">
        <v>450</v>
      </c>
      <c r="M129" s="275" t="s">
        <v>416</v>
      </c>
      <c r="N129" s="275" t="s">
        <v>279</v>
      </c>
      <c r="O129" s="275" t="s">
        <v>311</v>
      </c>
      <c r="P129" s="277" t="s">
        <v>671</v>
      </c>
      <c r="Q129" s="273" t="s">
        <v>314</v>
      </c>
      <c r="R129" s="273">
        <v>2</v>
      </c>
    </row>
    <row r="130" spans="1:18" ht="32.1" customHeight="1" x14ac:dyDescent="0.25">
      <c r="A130" s="273">
        <v>128</v>
      </c>
      <c r="B130" s="274" t="s">
        <v>360</v>
      </c>
      <c r="C130" s="274">
        <v>3</v>
      </c>
      <c r="D130" s="274" t="s">
        <v>76</v>
      </c>
      <c r="E130" s="274">
        <v>303</v>
      </c>
      <c r="F130" s="274" t="s">
        <v>2695</v>
      </c>
      <c r="G130" s="274">
        <v>3</v>
      </c>
      <c r="H130" s="275" t="s">
        <v>677</v>
      </c>
      <c r="I130" s="276">
        <v>41908735240014</v>
      </c>
      <c r="J130" s="275"/>
      <c r="K130" s="277">
        <v>46051</v>
      </c>
      <c r="L130" s="275" t="s">
        <v>678</v>
      </c>
      <c r="M130" s="275" t="s">
        <v>401</v>
      </c>
      <c r="N130" s="275" t="s">
        <v>279</v>
      </c>
      <c r="O130" s="275" t="s">
        <v>309</v>
      </c>
      <c r="P130" s="277" t="s">
        <v>671</v>
      </c>
      <c r="Q130" s="273" t="s">
        <v>315</v>
      </c>
      <c r="R130" s="273">
        <v>2</v>
      </c>
    </row>
    <row r="131" spans="1:18" ht="32.1" customHeight="1" x14ac:dyDescent="0.25">
      <c r="A131" s="273">
        <v>129</v>
      </c>
      <c r="B131" s="274" t="s">
        <v>360</v>
      </c>
      <c r="C131" s="274">
        <v>3</v>
      </c>
      <c r="D131" s="274" t="s">
        <v>76</v>
      </c>
      <c r="E131" s="274">
        <v>303</v>
      </c>
      <c r="F131" s="274" t="s">
        <v>2695</v>
      </c>
      <c r="G131" s="274">
        <v>3</v>
      </c>
      <c r="H131" s="275" t="s">
        <v>679</v>
      </c>
      <c r="I131" s="276">
        <v>40304845100012</v>
      </c>
      <c r="J131" s="275"/>
      <c r="K131" s="277">
        <v>46051</v>
      </c>
      <c r="L131" s="275" t="s">
        <v>678</v>
      </c>
      <c r="M131" s="275" t="s">
        <v>401</v>
      </c>
      <c r="N131" s="275" t="s">
        <v>279</v>
      </c>
      <c r="O131" s="275" t="s">
        <v>309</v>
      </c>
      <c r="P131" s="277" t="s">
        <v>671</v>
      </c>
      <c r="Q131" s="273" t="s">
        <v>315</v>
      </c>
      <c r="R131" s="273">
        <v>2</v>
      </c>
    </row>
    <row r="132" spans="1:18" ht="32.1" customHeight="1" x14ac:dyDescent="0.25">
      <c r="A132" s="273">
        <v>130</v>
      </c>
      <c r="B132" s="274" t="s">
        <v>362</v>
      </c>
      <c r="C132" s="274">
        <v>8</v>
      </c>
      <c r="D132" s="274" t="s">
        <v>614</v>
      </c>
      <c r="E132" s="274">
        <v>811</v>
      </c>
      <c r="F132" s="274" t="s">
        <v>2695</v>
      </c>
      <c r="G132" s="274">
        <v>3</v>
      </c>
      <c r="H132" s="275" t="s">
        <v>680</v>
      </c>
      <c r="I132" s="276">
        <v>40311731530022</v>
      </c>
      <c r="J132" s="275"/>
      <c r="K132" s="277">
        <v>46051</v>
      </c>
      <c r="L132" s="275" t="s">
        <v>584</v>
      </c>
      <c r="M132" s="275" t="s">
        <v>403</v>
      </c>
      <c r="N132" s="275" t="s">
        <v>279</v>
      </c>
      <c r="O132" s="275" t="s">
        <v>309</v>
      </c>
      <c r="P132" s="277" t="s">
        <v>671</v>
      </c>
      <c r="Q132" s="273" t="s">
        <v>315</v>
      </c>
      <c r="R132" s="273">
        <v>1</v>
      </c>
    </row>
    <row r="133" spans="1:18" ht="32.1" customHeight="1" x14ac:dyDescent="0.25">
      <c r="A133" s="273">
        <v>131</v>
      </c>
      <c r="B133" s="274" t="s">
        <v>362</v>
      </c>
      <c r="C133" s="274">
        <v>8</v>
      </c>
      <c r="D133" s="274" t="s">
        <v>614</v>
      </c>
      <c r="E133" s="274">
        <v>811</v>
      </c>
      <c r="F133" s="274" t="s">
        <v>2695</v>
      </c>
      <c r="G133" s="274">
        <v>3</v>
      </c>
      <c r="H133" s="275" t="s">
        <v>681</v>
      </c>
      <c r="I133" s="276">
        <v>31201821520027</v>
      </c>
      <c r="J133" s="275"/>
      <c r="K133" s="277">
        <v>46051</v>
      </c>
      <c r="L133" s="275" t="s">
        <v>584</v>
      </c>
      <c r="M133" s="275" t="s">
        <v>403</v>
      </c>
      <c r="N133" s="275" t="s">
        <v>279</v>
      </c>
      <c r="O133" s="275" t="s">
        <v>309</v>
      </c>
      <c r="P133" s="277" t="s">
        <v>671</v>
      </c>
      <c r="Q133" s="273" t="s">
        <v>315</v>
      </c>
      <c r="R133" s="273">
        <v>1</v>
      </c>
    </row>
    <row r="134" spans="1:18" ht="32.1" customHeight="1" x14ac:dyDescent="0.25">
      <c r="A134" s="273">
        <v>132</v>
      </c>
      <c r="B134" s="274" t="s">
        <v>372</v>
      </c>
      <c r="C134" s="274">
        <v>30</v>
      </c>
      <c r="D134" s="274" t="s">
        <v>242</v>
      </c>
      <c r="E134" s="274">
        <v>3003</v>
      </c>
      <c r="F134" s="274" t="s">
        <v>2695</v>
      </c>
      <c r="G134" s="274">
        <v>3</v>
      </c>
      <c r="H134" s="275" t="s">
        <v>1382</v>
      </c>
      <c r="I134" s="276">
        <v>302120918</v>
      </c>
      <c r="J134" s="275" t="s">
        <v>1383</v>
      </c>
      <c r="K134" s="277">
        <v>46051</v>
      </c>
      <c r="L134" s="275" t="s">
        <v>411</v>
      </c>
      <c r="M134" s="275" t="s">
        <v>1384</v>
      </c>
      <c r="N134" s="275" t="s">
        <v>279</v>
      </c>
      <c r="O134" s="275" t="s">
        <v>309</v>
      </c>
      <c r="P134" s="277" t="s">
        <v>671</v>
      </c>
      <c r="Q134" s="273" t="s">
        <v>315</v>
      </c>
      <c r="R134" s="273">
        <v>2</v>
      </c>
    </row>
    <row r="135" spans="1:18" ht="32.1" customHeight="1" x14ac:dyDescent="0.25">
      <c r="A135" s="273">
        <v>133</v>
      </c>
      <c r="B135" s="274" t="s">
        <v>372</v>
      </c>
      <c r="C135" s="274">
        <v>30</v>
      </c>
      <c r="D135" s="274" t="s">
        <v>242</v>
      </c>
      <c r="E135" s="274">
        <v>3003</v>
      </c>
      <c r="F135" s="274" t="s">
        <v>2695</v>
      </c>
      <c r="G135" s="274">
        <v>3</v>
      </c>
      <c r="H135" s="275" t="s">
        <v>1385</v>
      </c>
      <c r="I135" s="276">
        <v>310292369</v>
      </c>
      <c r="J135" s="275" t="s">
        <v>1386</v>
      </c>
      <c r="K135" s="277">
        <v>46051</v>
      </c>
      <c r="L135" s="275" t="s">
        <v>411</v>
      </c>
      <c r="M135" s="275" t="s">
        <v>1384</v>
      </c>
      <c r="N135" s="275" t="s">
        <v>279</v>
      </c>
      <c r="O135" s="275" t="s">
        <v>309</v>
      </c>
      <c r="P135" s="277" t="s">
        <v>671</v>
      </c>
      <c r="Q135" s="273" t="s">
        <v>315</v>
      </c>
      <c r="R135" s="273">
        <v>2</v>
      </c>
    </row>
    <row r="136" spans="1:18" ht="32.1" customHeight="1" x14ac:dyDescent="0.25">
      <c r="A136" s="273">
        <v>134</v>
      </c>
      <c r="B136" s="274" t="s">
        <v>372</v>
      </c>
      <c r="C136" s="274">
        <v>30</v>
      </c>
      <c r="D136" s="274" t="s">
        <v>242</v>
      </c>
      <c r="E136" s="274">
        <v>3003</v>
      </c>
      <c r="F136" s="274" t="s">
        <v>2695</v>
      </c>
      <c r="G136" s="274">
        <v>3</v>
      </c>
      <c r="H136" s="275" t="s">
        <v>1219</v>
      </c>
      <c r="I136" s="276">
        <v>309596541</v>
      </c>
      <c r="J136" s="275" t="s">
        <v>1220</v>
      </c>
      <c r="K136" s="277">
        <v>46051</v>
      </c>
      <c r="L136" s="275" t="s">
        <v>411</v>
      </c>
      <c r="M136" s="275" t="s">
        <v>1384</v>
      </c>
      <c r="N136" s="275" t="s">
        <v>279</v>
      </c>
      <c r="O136" s="275" t="s">
        <v>309</v>
      </c>
      <c r="P136" s="277" t="s">
        <v>671</v>
      </c>
      <c r="Q136" s="273" t="s">
        <v>315</v>
      </c>
      <c r="R136" s="273">
        <v>2</v>
      </c>
    </row>
    <row r="137" spans="1:18" ht="32.1" customHeight="1" x14ac:dyDescent="0.25">
      <c r="A137" s="273">
        <v>135</v>
      </c>
      <c r="B137" s="274" t="s">
        <v>372</v>
      </c>
      <c r="C137" s="274">
        <v>30</v>
      </c>
      <c r="D137" s="274" t="s">
        <v>242</v>
      </c>
      <c r="E137" s="274">
        <v>3003</v>
      </c>
      <c r="F137" s="274" t="s">
        <v>2695</v>
      </c>
      <c r="G137" s="274">
        <v>3</v>
      </c>
      <c r="H137" s="275" t="s">
        <v>1382</v>
      </c>
      <c r="I137" s="276">
        <v>302120918</v>
      </c>
      <c r="J137" s="275" t="s">
        <v>1383</v>
      </c>
      <c r="K137" s="277">
        <v>46051</v>
      </c>
      <c r="L137" s="275" t="s">
        <v>411</v>
      </c>
      <c r="M137" s="275" t="s">
        <v>1384</v>
      </c>
      <c r="N137" s="275" t="s">
        <v>279</v>
      </c>
      <c r="O137" s="275" t="s">
        <v>309</v>
      </c>
      <c r="P137" s="277" t="s">
        <v>671</v>
      </c>
      <c r="Q137" s="273" t="s">
        <v>315</v>
      </c>
      <c r="R137" s="273">
        <v>2</v>
      </c>
    </row>
    <row r="138" spans="1:18" ht="32.1" customHeight="1" x14ac:dyDescent="0.25">
      <c r="A138" s="273">
        <v>136</v>
      </c>
      <c r="B138" s="274" t="s">
        <v>372</v>
      </c>
      <c r="C138" s="274">
        <v>30</v>
      </c>
      <c r="D138" s="274" t="s">
        <v>240</v>
      </c>
      <c r="E138" s="274">
        <v>3005</v>
      </c>
      <c r="F138" s="274" t="s">
        <v>2695</v>
      </c>
      <c r="G138" s="274">
        <v>3</v>
      </c>
      <c r="H138" s="275" t="s">
        <v>1387</v>
      </c>
      <c r="I138" s="276">
        <v>42207694150011</v>
      </c>
      <c r="J138" s="275" t="s">
        <v>682</v>
      </c>
      <c r="K138" s="277">
        <v>46051</v>
      </c>
      <c r="L138" s="275" t="s">
        <v>411</v>
      </c>
      <c r="M138" s="275" t="s">
        <v>1384</v>
      </c>
      <c r="N138" s="275" t="s">
        <v>279</v>
      </c>
      <c r="O138" s="275" t="s">
        <v>309</v>
      </c>
      <c r="P138" s="277" t="s">
        <v>671</v>
      </c>
      <c r="Q138" s="273" t="s">
        <v>315</v>
      </c>
      <c r="R138" s="273">
        <v>2</v>
      </c>
    </row>
    <row r="139" spans="1:18" ht="32.1" customHeight="1" x14ac:dyDescent="0.25">
      <c r="A139" s="273">
        <v>137</v>
      </c>
      <c r="B139" s="274" t="s">
        <v>372</v>
      </c>
      <c r="C139" s="274">
        <v>30</v>
      </c>
      <c r="D139" s="274" t="s">
        <v>240</v>
      </c>
      <c r="E139" s="274">
        <v>3005</v>
      </c>
      <c r="F139" s="274" t="s">
        <v>2695</v>
      </c>
      <c r="G139" s="274">
        <v>3</v>
      </c>
      <c r="H139" s="275" t="s">
        <v>1388</v>
      </c>
      <c r="I139" s="276">
        <v>312573436</v>
      </c>
      <c r="J139" s="275" t="s">
        <v>1389</v>
      </c>
      <c r="K139" s="277">
        <v>46051</v>
      </c>
      <c r="L139" s="275" t="s">
        <v>1179</v>
      </c>
      <c r="M139" s="275" t="s">
        <v>1180</v>
      </c>
      <c r="N139" s="275" t="s">
        <v>279</v>
      </c>
      <c r="O139" s="275" t="s">
        <v>309</v>
      </c>
      <c r="P139" s="277" t="s">
        <v>671</v>
      </c>
      <c r="Q139" s="273" t="s">
        <v>315</v>
      </c>
      <c r="R139" s="273">
        <v>2</v>
      </c>
    </row>
    <row r="140" spans="1:18" ht="32.1" customHeight="1" x14ac:dyDescent="0.25">
      <c r="A140" s="273">
        <v>138</v>
      </c>
      <c r="B140" s="274" t="s">
        <v>372</v>
      </c>
      <c r="C140" s="274">
        <v>30</v>
      </c>
      <c r="D140" s="274" t="s">
        <v>240</v>
      </c>
      <c r="E140" s="274">
        <v>3005</v>
      </c>
      <c r="F140" s="274" t="s">
        <v>2695</v>
      </c>
      <c r="G140" s="274">
        <v>3</v>
      </c>
      <c r="H140" s="275" t="s">
        <v>1390</v>
      </c>
      <c r="I140" s="276">
        <v>30802784210030</v>
      </c>
      <c r="J140" s="275" t="s">
        <v>683</v>
      </c>
      <c r="K140" s="277">
        <v>46051</v>
      </c>
      <c r="L140" s="275" t="s">
        <v>1391</v>
      </c>
      <c r="M140" s="275" t="s">
        <v>1384</v>
      </c>
      <c r="N140" s="275" t="s">
        <v>279</v>
      </c>
      <c r="O140" s="275" t="s">
        <v>309</v>
      </c>
      <c r="P140" s="277" t="s">
        <v>671</v>
      </c>
      <c r="Q140" s="273" t="s">
        <v>315</v>
      </c>
      <c r="R140" s="273">
        <v>2</v>
      </c>
    </row>
    <row r="141" spans="1:18" ht="32.1" customHeight="1" x14ac:dyDescent="0.25">
      <c r="A141" s="273">
        <v>139</v>
      </c>
      <c r="B141" s="274" t="s">
        <v>372</v>
      </c>
      <c r="C141" s="274">
        <v>30</v>
      </c>
      <c r="D141" s="274" t="s">
        <v>240</v>
      </c>
      <c r="E141" s="274">
        <v>3005</v>
      </c>
      <c r="F141" s="274" t="s">
        <v>2695</v>
      </c>
      <c r="G141" s="274">
        <v>3</v>
      </c>
      <c r="H141" s="275" t="s">
        <v>1392</v>
      </c>
      <c r="I141" s="276">
        <v>50405017080046</v>
      </c>
      <c r="J141" s="275" t="s">
        <v>684</v>
      </c>
      <c r="K141" s="277">
        <v>46051</v>
      </c>
      <c r="L141" s="275" t="s">
        <v>1179</v>
      </c>
      <c r="M141" s="275" t="s">
        <v>1180</v>
      </c>
      <c r="N141" s="275" t="s">
        <v>279</v>
      </c>
      <c r="O141" s="275" t="s">
        <v>309</v>
      </c>
      <c r="P141" s="277" t="s">
        <v>671</v>
      </c>
      <c r="Q141" s="273" t="s">
        <v>315</v>
      </c>
      <c r="R141" s="273">
        <v>2</v>
      </c>
    </row>
    <row r="142" spans="1:18" ht="32.1" customHeight="1" x14ac:dyDescent="0.25">
      <c r="A142" s="273">
        <v>140</v>
      </c>
      <c r="B142" s="274" t="s">
        <v>361</v>
      </c>
      <c r="C142" s="274">
        <v>6</v>
      </c>
      <c r="D142" s="274" t="s">
        <v>80</v>
      </c>
      <c r="E142" s="274">
        <v>601</v>
      </c>
      <c r="F142" s="274" t="s">
        <v>2695</v>
      </c>
      <c r="G142" s="274">
        <v>3</v>
      </c>
      <c r="H142" s="275" t="s">
        <v>685</v>
      </c>
      <c r="I142" s="276">
        <v>301167914</v>
      </c>
      <c r="J142" s="275" t="s">
        <v>686</v>
      </c>
      <c r="K142" s="277">
        <v>46052</v>
      </c>
      <c r="L142" s="275" t="s">
        <v>687</v>
      </c>
      <c r="M142" s="275" t="s">
        <v>424</v>
      </c>
      <c r="N142" s="275" t="s">
        <v>279</v>
      </c>
      <c r="O142" s="275" t="s">
        <v>309</v>
      </c>
      <c r="P142" s="277" t="s">
        <v>688</v>
      </c>
      <c r="Q142" s="273" t="s">
        <v>315</v>
      </c>
      <c r="R142" s="273">
        <v>2</v>
      </c>
    </row>
    <row r="143" spans="1:18" ht="32.1" customHeight="1" x14ac:dyDescent="0.25">
      <c r="A143" s="273">
        <v>141</v>
      </c>
      <c r="B143" s="274" t="s">
        <v>360</v>
      </c>
      <c r="C143" s="274">
        <v>3</v>
      </c>
      <c r="D143" s="274" t="s">
        <v>78</v>
      </c>
      <c r="E143" s="274">
        <v>317</v>
      </c>
      <c r="F143" s="274" t="s">
        <v>2695</v>
      </c>
      <c r="G143" s="274">
        <v>3</v>
      </c>
      <c r="H143" s="275" t="s">
        <v>677</v>
      </c>
      <c r="I143" s="276">
        <v>41908735240014</v>
      </c>
      <c r="J143" s="275"/>
      <c r="K143" s="277">
        <v>46052</v>
      </c>
      <c r="L143" s="275" t="s">
        <v>410</v>
      </c>
      <c r="M143" s="275" t="s">
        <v>401</v>
      </c>
      <c r="N143" s="275" t="s">
        <v>279</v>
      </c>
      <c r="O143" s="275" t="s">
        <v>309</v>
      </c>
      <c r="P143" s="277" t="s">
        <v>689</v>
      </c>
      <c r="Q143" s="273" t="s">
        <v>315</v>
      </c>
      <c r="R143" s="273">
        <v>2</v>
      </c>
    </row>
    <row r="144" spans="1:18" ht="32.1" customHeight="1" x14ac:dyDescent="0.25">
      <c r="A144" s="273">
        <v>142</v>
      </c>
      <c r="B144" s="274" t="s">
        <v>365</v>
      </c>
      <c r="C144" s="274">
        <v>12</v>
      </c>
      <c r="D144" s="274" t="s">
        <v>418</v>
      </c>
      <c r="E144" s="274">
        <v>1211</v>
      </c>
      <c r="F144" s="274" t="s">
        <v>2695</v>
      </c>
      <c r="G144" s="274">
        <v>3</v>
      </c>
      <c r="H144" s="275" t="s">
        <v>690</v>
      </c>
      <c r="I144" s="276">
        <v>306039150</v>
      </c>
      <c r="J144" s="275" t="s">
        <v>691</v>
      </c>
      <c r="K144" s="277">
        <v>46052</v>
      </c>
      <c r="L144" s="275" t="s">
        <v>692</v>
      </c>
      <c r="M144" s="275" t="s">
        <v>403</v>
      </c>
      <c r="N144" s="275" t="s">
        <v>279</v>
      </c>
      <c r="O144" s="275" t="s">
        <v>309</v>
      </c>
      <c r="P144" s="277"/>
      <c r="Q144" s="273" t="s">
        <v>315</v>
      </c>
      <c r="R144" s="273">
        <v>3</v>
      </c>
    </row>
    <row r="145" spans="1:18" ht="32.1" customHeight="1" x14ac:dyDescent="0.25">
      <c r="A145" s="273">
        <v>143</v>
      </c>
      <c r="B145" s="274" t="s">
        <v>365</v>
      </c>
      <c r="C145" s="274">
        <v>12</v>
      </c>
      <c r="D145" s="274" t="s">
        <v>418</v>
      </c>
      <c r="E145" s="274">
        <v>1211</v>
      </c>
      <c r="F145" s="274" t="s">
        <v>2695</v>
      </c>
      <c r="G145" s="274">
        <v>3</v>
      </c>
      <c r="H145" s="275" t="s">
        <v>693</v>
      </c>
      <c r="I145" s="276">
        <v>310496493</v>
      </c>
      <c r="J145" s="275" t="s">
        <v>694</v>
      </c>
      <c r="K145" s="277">
        <v>46052</v>
      </c>
      <c r="L145" s="275" t="s">
        <v>695</v>
      </c>
      <c r="M145" s="275" t="s">
        <v>403</v>
      </c>
      <c r="N145" s="275" t="s">
        <v>279</v>
      </c>
      <c r="O145" s="275" t="s">
        <v>309</v>
      </c>
      <c r="P145" s="277"/>
      <c r="Q145" s="273" t="s">
        <v>315</v>
      </c>
      <c r="R145" s="273">
        <v>3</v>
      </c>
    </row>
    <row r="146" spans="1:18" ht="32.1" customHeight="1" x14ac:dyDescent="0.25">
      <c r="A146" s="273">
        <v>144</v>
      </c>
      <c r="B146" s="274" t="s">
        <v>365</v>
      </c>
      <c r="C146" s="274">
        <v>12</v>
      </c>
      <c r="D146" s="274" t="s">
        <v>418</v>
      </c>
      <c r="E146" s="274">
        <v>1211</v>
      </c>
      <c r="F146" s="274" t="s">
        <v>2695</v>
      </c>
      <c r="G146" s="274">
        <v>3</v>
      </c>
      <c r="H146" s="275" t="s">
        <v>696</v>
      </c>
      <c r="I146" s="276">
        <v>311147142</v>
      </c>
      <c r="J146" s="275" t="s">
        <v>697</v>
      </c>
      <c r="K146" s="277">
        <v>46052</v>
      </c>
      <c r="L146" s="275" t="s">
        <v>458</v>
      </c>
      <c r="M146" s="275" t="s">
        <v>403</v>
      </c>
      <c r="N146" s="275" t="s">
        <v>279</v>
      </c>
      <c r="O146" s="275" t="s">
        <v>309</v>
      </c>
      <c r="P146" s="277"/>
      <c r="Q146" s="273" t="s">
        <v>315</v>
      </c>
      <c r="R146" s="273">
        <v>3</v>
      </c>
    </row>
    <row r="147" spans="1:18" ht="32.1" customHeight="1" x14ac:dyDescent="0.25">
      <c r="A147" s="273">
        <v>145</v>
      </c>
      <c r="B147" s="274" t="s">
        <v>360</v>
      </c>
      <c r="C147" s="274">
        <v>3</v>
      </c>
      <c r="D147" s="274" t="s">
        <v>78</v>
      </c>
      <c r="E147" s="274">
        <v>317</v>
      </c>
      <c r="F147" s="274" t="s">
        <v>2695</v>
      </c>
      <c r="G147" s="274">
        <v>3</v>
      </c>
      <c r="H147" s="275" t="s">
        <v>698</v>
      </c>
      <c r="I147" s="276">
        <v>32610921420011</v>
      </c>
      <c r="J147" s="275"/>
      <c r="K147" s="277">
        <v>46052</v>
      </c>
      <c r="L147" s="275" t="s">
        <v>699</v>
      </c>
      <c r="M147" s="275" t="s">
        <v>401</v>
      </c>
      <c r="N147" s="275" t="s">
        <v>279</v>
      </c>
      <c r="O147" s="275" t="s">
        <v>309</v>
      </c>
      <c r="P147" s="277" t="s">
        <v>689</v>
      </c>
      <c r="Q147" s="273" t="s">
        <v>315</v>
      </c>
      <c r="R147" s="273">
        <v>2</v>
      </c>
    </row>
    <row r="148" spans="1:18" ht="32.1" customHeight="1" x14ac:dyDescent="0.25">
      <c r="A148" s="273">
        <v>146</v>
      </c>
      <c r="B148" s="274" t="s">
        <v>368</v>
      </c>
      <c r="C148" s="274">
        <v>24</v>
      </c>
      <c r="D148" s="274" t="s">
        <v>213</v>
      </c>
      <c r="E148" s="274">
        <v>2410</v>
      </c>
      <c r="F148" s="274" t="s">
        <v>2695</v>
      </c>
      <c r="G148" s="274">
        <v>3</v>
      </c>
      <c r="H148" s="275" t="s">
        <v>700</v>
      </c>
      <c r="I148" s="276">
        <v>31206966460016</v>
      </c>
      <c r="J148" s="275"/>
      <c r="K148" s="277">
        <v>46052</v>
      </c>
      <c r="L148" s="275" t="s">
        <v>701</v>
      </c>
      <c r="M148" s="275" t="s">
        <v>402</v>
      </c>
      <c r="N148" s="275" t="s">
        <v>279</v>
      </c>
      <c r="O148" s="275" t="s">
        <v>309</v>
      </c>
      <c r="P148" s="277" t="s">
        <v>689</v>
      </c>
      <c r="Q148" s="273" t="s">
        <v>315</v>
      </c>
      <c r="R148" s="273">
        <v>1</v>
      </c>
    </row>
    <row r="149" spans="1:18" ht="32.1" customHeight="1" x14ac:dyDescent="0.25">
      <c r="A149" s="273">
        <v>147</v>
      </c>
      <c r="B149" s="274" t="s">
        <v>368</v>
      </c>
      <c r="C149" s="274">
        <v>24</v>
      </c>
      <c r="D149" s="274" t="s">
        <v>213</v>
      </c>
      <c r="E149" s="274">
        <v>2410</v>
      </c>
      <c r="F149" s="274" t="s">
        <v>2695</v>
      </c>
      <c r="G149" s="274">
        <v>3</v>
      </c>
      <c r="H149" s="275" t="s">
        <v>702</v>
      </c>
      <c r="I149" s="276">
        <v>311869028</v>
      </c>
      <c r="J149" s="275" t="s">
        <v>703</v>
      </c>
      <c r="K149" s="277">
        <v>46052</v>
      </c>
      <c r="L149" s="275" t="s">
        <v>637</v>
      </c>
      <c r="M149" s="275" t="s">
        <v>402</v>
      </c>
      <c r="N149" s="275" t="s">
        <v>279</v>
      </c>
      <c r="O149" s="275" t="s">
        <v>309</v>
      </c>
      <c r="P149" s="277"/>
      <c r="Q149" s="273" t="s">
        <v>315</v>
      </c>
      <c r="R149" s="273">
        <v>2</v>
      </c>
    </row>
    <row r="150" spans="1:18" ht="32.1" customHeight="1" x14ac:dyDescent="0.25">
      <c r="A150" s="273">
        <v>148</v>
      </c>
      <c r="B150" s="274" t="s">
        <v>369</v>
      </c>
      <c r="C150" s="274">
        <v>22</v>
      </c>
      <c r="D150" s="274" t="s">
        <v>233</v>
      </c>
      <c r="E150" s="274">
        <v>2211</v>
      </c>
      <c r="F150" s="274" t="s">
        <v>2695</v>
      </c>
      <c r="G150" s="274">
        <v>3</v>
      </c>
      <c r="H150" s="275" t="s">
        <v>565</v>
      </c>
      <c r="I150" s="276">
        <v>310207922</v>
      </c>
      <c r="J150" s="275" t="s">
        <v>566</v>
      </c>
      <c r="K150" s="277">
        <v>46052</v>
      </c>
      <c r="L150" s="275" t="s">
        <v>704</v>
      </c>
      <c r="M150" s="275" t="s">
        <v>416</v>
      </c>
      <c r="N150" s="275" t="s">
        <v>279</v>
      </c>
      <c r="O150" s="275" t="s">
        <v>311</v>
      </c>
      <c r="P150" s="277" t="s">
        <v>689</v>
      </c>
      <c r="Q150" s="273" t="s">
        <v>315</v>
      </c>
      <c r="R150" s="273">
        <v>2</v>
      </c>
    </row>
    <row r="151" spans="1:18" ht="32.1" customHeight="1" x14ac:dyDescent="0.25">
      <c r="A151" s="273">
        <v>149</v>
      </c>
      <c r="B151" s="274" t="s">
        <v>362</v>
      </c>
      <c r="C151" s="274">
        <v>8</v>
      </c>
      <c r="D151" s="274" t="s">
        <v>650</v>
      </c>
      <c r="E151" s="274">
        <v>812</v>
      </c>
      <c r="F151" s="274" t="s">
        <v>2695</v>
      </c>
      <c r="G151" s="274">
        <v>3</v>
      </c>
      <c r="H151" s="275" t="s">
        <v>705</v>
      </c>
      <c r="I151" s="276">
        <v>32507885510011</v>
      </c>
      <c r="J151" s="275"/>
      <c r="K151" s="277">
        <v>46052</v>
      </c>
      <c r="L151" s="275" t="s">
        <v>706</v>
      </c>
      <c r="M151" s="275" t="s">
        <v>403</v>
      </c>
      <c r="N151" s="275" t="s">
        <v>279</v>
      </c>
      <c r="O151" s="275" t="s">
        <v>309</v>
      </c>
      <c r="P151" s="277"/>
      <c r="Q151" s="273" t="s">
        <v>315</v>
      </c>
      <c r="R151" s="273">
        <v>1</v>
      </c>
    </row>
    <row r="152" spans="1:18" ht="32.1" customHeight="1" x14ac:dyDescent="0.25">
      <c r="A152" s="273">
        <v>150</v>
      </c>
      <c r="B152" s="274" t="s">
        <v>362</v>
      </c>
      <c r="C152" s="274">
        <v>8</v>
      </c>
      <c r="D152" s="274" t="s">
        <v>582</v>
      </c>
      <c r="E152" s="274">
        <v>804</v>
      </c>
      <c r="F152" s="274" t="s">
        <v>2695</v>
      </c>
      <c r="G152" s="274">
        <v>3</v>
      </c>
      <c r="H152" s="275" t="s">
        <v>707</v>
      </c>
      <c r="I152" s="276">
        <v>40108871520019</v>
      </c>
      <c r="J152" s="275"/>
      <c r="K152" s="277">
        <v>46052</v>
      </c>
      <c r="L152" s="275" t="s">
        <v>584</v>
      </c>
      <c r="M152" s="275" t="s">
        <v>403</v>
      </c>
      <c r="N152" s="275" t="s">
        <v>279</v>
      </c>
      <c r="O152" s="275" t="s">
        <v>309</v>
      </c>
      <c r="P152" s="277" t="s">
        <v>689</v>
      </c>
      <c r="Q152" s="273" t="s">
        <v>315</v>
      </c>
      <c r="R152" s="273">
        <v>1</v>
      </c>
    </row>
    <row r="153" spans="1:18" ht="32.1" customHeight="1" x14ac:dyDescent="0.25">
      <c r="A153" s="273">
        <v>151</v>
      </c>
      <c r="B153" s="274" t="s">
        <v>372</v>
      </c>
      <c r="C153" s="274">
        <v>30</v>
      </c>
      <c r="D153" s="274" t="s">
        <v>247</v>
      </c>
      <c r="E153" s="274">
        <v>3010</v>
      </c>
      <c r="F153" s="274" t="s">
        <v>2695</v>
      </c>
      <c r="G153" s="274">
        <v>3</v>
      </c>
      <c r="H153" s="275" t="s">
        <v>1393</v>
      </c>
      <c r="I153" s="276">
        <v>309527222</v>
      </c>
      <c r="J153" s="275" t="s">
        <v>1394</v>
      </c>
      <c r="K153" s="277">
        <v>46055</v>
      </c>
      <c r="L153" s="275" t="s">
        <v>411</v>
      </c>
      <c r="M153" s="275" t="s">
        <v>1384</v>
      </c>
      <c r="N153" s="275" t="s">
        <v>279</v>
      </c>
      <c r="O153" s="275" t="s">
        <v>309</v>
      </c>
      <c r="P153" s="277" t="s">
        <v>973</v>
      </c>
      <c r="Q153" s="273" t="s">
        <v>315</v>
      </c>
      <c r="R153" s="273">
        <v>2</v>
      </c>
    </row>
    <row r="154" spans="1:18" ht="32.1" customHeight="1" x14ac:dyDescent="0.25">
      <c r="A154" s="273">
        <v>152</v>
      </c>
      <c r="B154" s="274" t="s">
        <v>372</v>
      </c>
      <c r="C154" s="274">
        <v>30</v>
      </c>
      <c r="D154" s="274" t="s">
        <v>247</v>
      </c>
      <c r="E154" s="274">
        <v>3010</v>
      </c>
      <c r="F154" s="274" t="s">
        <v>2695</v>
      </c>
      <c r="G154" s="274">
        <v>3</v>
      </c>
      <c r="H154" s="275" t="s">
        <v>1395</v>
      </c>
      <c r="I154" s="276">
        <v>311221984</v>
      </c>
      <c r="J154" s="275" t="s">
        <v>1396</v>
      </c>
      <c r="K154" s="277">
        <v>46055</v>
      </c>
      <c r="L154" s="275" t="s">
        <v>411</v>
      </c>
      <c r="M154" s="275" t="s">
        <v>1384</v>
      </c>
      <c r="N154" s="275" t="s">
        <v>279</v>
      </c>
      <c r="O154" s="275" t="s">
        <v>309</v>
      </c>
      <c r="P154" s="277" t="s">
        <v>973</v>
      </c>
      <c r="Q154" s="273" t="s">
        <v>315</v>
      </c>
      <c r="R154" s="273">
        <v>2</v>
      </c>
    </row>
    <row r="155" spans="1:18" ht="32.1" customHeight="1" x14ac:dyDescent="0.25">
      <c r="A155" s="273">
        <v>153</v>
      </c>
      <c r="B155" s="274" t="s">
        <v>372</v>
      </c>
      <c r="C155" s="274">
        <v>30</v>
      </c>
      <c r="D155" s="274" t="s">
        <v>247</v>
      </c>
      <c r="E155" s="274">
        <v>3010</v>
      </c>
      <c r="F155" s="274" t="s">
        <v>2695</v>
      </c>
      <c r="G155" s="274">
        <v>3</v>
      </c>
      <c r="H155" s="275" t="s">
        <v>1397</v>
      </c>
      <c r="I155" s="276">
        <v>310419753</v>
      </c>
      <c r="J155" s="275" t="s">
        <v>1398</v>
      </c>
      <c r="K155" s="277">
        <v>46055</v>
      </c>
      <c r="L155" s="275" t="s">
        <v>411</v>
      </c>
      <c r="M155" s="275" t="s">
        <v>1384</v>
      </c>
      <c r="N155" s="275" t="s">
        <v>279</v>
      </c>
      <c r="O155" s="275" t="s">
        <v>309</v>
      </c>
      <c r="P155" s="277" t="s">
        <v>973</v>
      </c>
      <c r="Q155" s="273" t="s">
        <v>315</v>
      </c>
      <c r="R155" s="273">
        <v>2</v>
      </c>
    </row>
    <row r="156" spans="1:18" ht="32.1" customHeight="1" x14ac:dyDescent="0.25">
      <c r="A156" s="273">
        <v>154</v>
      </c>
      <c r="B156" s="274" t="s">
        <v>372</v>
      </c>
      <c r="C156" s="274">
        <v>30</v>
      </c>
      <c r="D156" s="274" t="s">
        <v>247</v>
      </c>
      <c r="E156" s="274">
        <v>3010</v>
      </c>
      <c r="F156" s="274" t="s">
        <v>2695</v>
      </c>
      <c r="G156" s="274">
        <v>3</v>
      </c>
      <c r="H156" s="275" t="s">
        <v>1399</v>
      </c>
      <c r="I156" s="276">
        <v>311195432</v>
      </c>
      <c r="J156" s="275" t="s">
        <v>1400</v>
      </c>
      <c r="K156" s="277">
        <v>46055</v>
      </c>
      <c r="L156" s="275" t="s">
        <v>411</v>
      </c>
      <c r="M156" s="275" t="s">
        <v>1384</v>
      </c>
      <c r="N156" s="275" t="s">
        <v>279</v>
      </c>
      <c r="O156" s="275" t="s">
        <v>309</v>
      </c>
      <c r="P156" s="277" t="s">
        <v>973</v>
      </c>
      <c r="Q156" s="273" t="s">
        <v>315</v>
      </c>
      <c r="R156" s="273">
        <v>2</v>
      </c>
    </row>
    <row r="157" spans="1:18" ht="32.1" customHeight="1" x14ac:dyDescent="0.25">
      <c r="A157" s="273">
        <v>155</v>
      </c>
      <c r="B157" s="274" t="s">
        <v>361</v>
      </c>
      <c r="C157" s="274">
        <v>6</v>
      </c>
      <c r="D157" s="274" t="s">
        <v>86</v>
      </c>
      <c r="E157" s="274">
        <v>614</v>
      </c>
      <c r="F157" s="274" t="s">
        <v>2695</v>
      </c>
      <c r="G157" s="274">
        <v>3</v>
      </c>
      <c r="H157" s="275" t="s">
        <v>709</v>
      </c>
      <c r="I157" s="276">
        <v>310309977</v>
      </c>
      <c r="J157" s="275" t="s">
        <v>710</v>
      </c>
      <c r="K157" s="277">
        <v>46050</v>
      </c>
      <c r="L157" s="275" t="s">
        <v>711</v>
      </c>
      <c r="M157" s="275" t="s">
        <v>424</v>
      </c>
      <c r="N157" s="275" t="s">
        <v>279</v>
      </c>
      <c r="O157" s="275" t="s">
        <v>309</v>
      </c>
      <c r="P157" s="277" t="s">
        <v>498</v>
      </c>
      <c r="Q157" s="273" t="s">
        <v>315</v>
      </c>
      <c r="R157" s="273">
        <v>2</v>
      </c>
    </row>
    <row r="158" spans="1:18" ht="32.1" customHeight="1" x14ac:dyDescent="0.25">
      <c r="A158" s="273">
        <v>156</v>
      </c>
      <c r="B158" s="274" t="s">
        <v>371</v>
      </c>
      <c r="C158" s="274">
        <v>26</v>
      </c>
      <c r="D158" s="274" t="s">
        <v>712</v>
      </c>
      <c r="E158" s="274">
        <v>2604</v>
      </c>
      <c r="F158" s="274" t="s">
        <v>2695</v>
      </c>
      <c r="G158" s="274">
        <v>3</v>
      </c>
      <c r="H158" s="275" t="s">
        <v>713</v>
      </c>
      <c r="I158" s="276">
        <v>30801936810012</v>
      </c>
      <c r="J158" s="275"/>
      <c r="K158" s="277">
        <v>46056</v>
      </c>
      <c r="L158" s="275" t="s">
        <v>714</v>
      </c>
      <c r="M158" s="275" t="s">
        <v>714</v>
      </c>
      <c r="N158" s="275" t="s">
        <v>279</v>
      </c>
      <c r="O158" s="275" t="s">
        <v>311</v>
      </c>
      <c r="P158" s="277"/>
      <c r="Q158" s="273" t="s">
        <v>315</v>
      </c>
      <c r="R158" s="273">
        <v>2</v>
      </c>
    </row>
    <row r="159" spans="1:18" ht="32.1" customHeight="1" x14ac:dyDescent="0.25">
      <c r="A159" s="273">
        <v>157</v>
      </c>
      <c r="B159" s="274" t="s">
        <v>371</v>
      </c>
      <c r="C159" s="274">
        <v>26</v>
      </c>
      <c r="D159" s="274" t="s">
        <v>712</v>
      </c>
      <c r="E159" s="274">
        <v>2604</v>
      </c>
      <c r="F159" s="274" t="s">
        <v>2695</v>
      </c>
      <c r="G159" s="274">
        <v>3</v>
      </c>
      <c r="H159" s="275" t="s">
        <v>715</v>
      </c>
      <c r="I159" s="276">
        <v>31905660250041</v>
      </c>
      <c r="J159" s="275"/>
      <c r="K159" s="277">
        <v>46056</v>
      </c>
      <c r="L159" s="275" t="s">
        <v>714</v>
      </c>
      <c r="M159" s="275" t="s">
        <v>716</v>
      </c>
      <c r="N159" s="275" t="s">
        <v>279</v>
      </c>
      <c r="O159" s="275" t="s">
        <v>311</v>
      </c>
      <c r="P159" s="277"/>
      <c r="Q159" s="273" t="s">
        <v>315</v>
      </c>
      <c r="R159" s="273">
        <v>2</v>
      </c>
    </row>
    <row r="160" spans="1:18" ht="32.1" customHeight="1" x14ac:dyDescent="0.25">
      <c r="A160" s="273">
        <v>158</v>
      </c>
      <c r="B160" s="274" t="s">
        <v>371</v>
      </c>
      <c r="C160" s="274">
        <v>26</v>
      </c>
      <c r="D160" s="274" t="s">
        <v>712</v>
      </c>
      <c r="E160" s="274">
        <v>2604</v>
      </c>
      <c r="F160" s="274" t="s">
        <v>2695</v>
      </c>
      <c r="G160" s="274">
        <v>3</v>
      </c>
      <c r="H160" s="275" t="s">
        <v>717</v>
      </c>
      <c r="I160" s="276">
        <v>31304920171928</v>
      </c>
      <c r="J160" s="275"/>
      <c r="K160" s="277">
        <v>46056</v>
      </c>
      <c r="L160" s="275" t="s">
        <v>718</v>
      </c>
      <c r="M160" s="275" t="s">
        <v>719</v>
      </c>
      <c r="N160" s="275" t="s">
        <v>279</v>
      </c>
      <c r="O160" s="275" t="s">
        <v>311</v>
      </c>
      <c r="P160" s="277"/>
      <c r="Q160" s="273" t="s">
        <v>315</v>
      </c>
      <c r="R160" s="273">
        <v>2</v>
      </c>
    </row>
    <row r="161" spans="1:18" ht="32.1" customHeight="1" x14ac:dyDescent="0.25">
      <c r="A161" s="273">
        <v>159</v>
      </c>
      <c r="B161" s="274" t="s">
        <v>371</v>
      </c>
      <c r="C161" s="274">
        <v>26</v>
      </c>
      <c r="D161" s="274" t="s">
        <v>720</v>
      </c>
      <c r="E161" s="274">
        <v>2603</v>
      </c>
      <c r="F161" s="274" t="s">
        <v>2695</v>
      </c>
      <c r="G161" s="274">
        <v>3</v>
      </c>
      <c r="H161" s="275" t="s">
        <v>721</v>
      </c>
      <c r="I161" s="276">
        <v>41509870050012</v>
      </c>
      <c r="J161" s="275"/>
      <c r="K161" s="277">
        <v>46056</v>
      </c>
      <c r="L161" s="275" t="s">
        <v>722</v>
      </c>
      <c r="M161" s="275" t="s">
        <v>723</v>
      </c>
      <c r="N161" s="275" t="s">
        <v>279</v>
      </c>
      <c r="O161" s="275" t="s">
        <v>311</v>
      </c>
      <c r="P161" s="277"/>
      <c r="Q161" s="273" t="s">
        <v>315</v>
      </c>
      <c r="R161" s="273">
        <v>2</v>
      </c>
    </row>
    <row r="162" spans="1:18" ht="32.1" customHeight="1" x14ac:dyDescent="0.25">
      <c r="A162" s="273">
        <v>160</v>
      </c>
      <c r="B162" s="274" t="s">
        <v>371</v>
      </c>
      <c r="C162" s="274">
        <v>26</v>
      </c>
      <c r="D162" s="274" t="s">
        <v>720</v>
      </c>
      <c r="E162" s="274">
        <v>2603</v>
      </c>
      <c r="F162" s="274" t="s">
        <v>2695</v>
      </c>
      <c r="G162" s="274">
        <v>3</v>
      </c>
      <c r="H162" s="275" t="s">
        <v>724</v>
      </c>
      <c r="I162" s="276">
        <v>202178143</v>
      </c>
      <c r="J162" s="275" t="s">
        <v>725</v>
      </c>
      <c r="K162" s="277">
        <v>46056</v>
      </c>
      <c r="L162" s="275" t="s">
        <v>726</v>
      </c>
      <c r="M162" s="275" t="s">
        <v>727</v>
      </c>
      <c r="N162" s="275" t="s">
        <v>279</v>
      </c>
      <c r="O162" s="275" t="s">
        <v>311</v>
      </c>
      <c r="P162" s="277"/>
      <c r="Q162" s="273" t="s">
        <v>315</v>
      </c>
      <c r="R162" s="273">
        <v>2</v>
      </c>
    </row>
    <row r="163" spans="1:18" ht="32.1" customHeight="1" x14ac:dyDescent="0.25">
      <c r="A163" s="273">
        <v>161</v>
      </c>
      <c r="B163" s="274" t="s">
        <v>361</v>
      </c>
      <c r="C163" s="274">
        <v>6</v>
      </c>
      <c r="D163" s="274" t="s">
        <v>80</v>
      </c>
      <c r="E163" s="274">
        <v>601</v>
      </c>
      <c r="F163" s="274" t="s">
        <v>2695</v>
      </c>
      <c r="G163" s="274">
        <v>3</v>
      </c>
      <c r="H163" s="275" t="s">
        <v>728</v>
      </c>
      <c r="I163" s="276">
        <v>304507574</v>
      </c>
      <c r="J163" s="275" t="s">
        <v>729</v>
      </c>
      <c r="K163" s="277">
        <v>46056</v>
      </c>
      <c r="L163" s="275" t="s">
        <v>730</v>
      </c>
      <c r="M163" s="275" t="s">
        <v>424</v>
      </c>
      <c r="N163" s="275" t="s">
        <v>279</v>
      </c>
      <c r="O163" s="275" t="s">
        <v>309</v>
      </c>
      <c r="P163" s="277" t="s">
        <v>512</v>
      </c>
      <c r="Q163" s="273" t="s">
        <v>315</v>
      </c>
      <c r="R163" s="273">
        <v>2</v>
      </c>
    </row>
    <row r="164" spans="1:18" ht="32.1" customHeight="1" x14ac:dyDescent="0.25">
      <c r="A164" s="273">
        <v>162</v>
      </c>
      <c r="B164" s="274" t="s">
        <v>369</v>
      </c>
      <c r="C164" s="274">
        <v>22</v>
      </c>
      <c r="D164" s="274" t="s">
        <v>226</v>
      </c>
      <c r="E164" s="274">
        <v>2205</v>
      </c>
      <c r="F164" s="274" t="s">
        <v>2695</v>
      </c>
      <c r="G164" s="274">
        <v>3</v>
      </c>
      <c r="H164" s="275" t="s">
        <v>731</v>
      </c>
      <c r="I164" s="276">
        <v>308023494</v>
      </c>
      <c r="J164" s="275" t="s">
        <v>732</v>
      </c>
      <c r="K164" s="277">
        <v>46056</v>
      </c>
      <c r="L164" s="275" t="s">
        <v>733</v>
      </c>
      <c r="M164" s="275" t="s">
        <v>416</v>
      </c>
      <c r="N164" s="275" t="s">
        <v>279</v>
      </c>
      <c r="O164" s="275" t="s">
        <v>311</v>
      </c>
      <c r="P164" s="277" t="s">
        <v>734</v>
      </c>
      <c r="Q164" s="273" t="s">
        <v>315</v>
      </c>
      <c r="R164" s="273">
        <v>2</v>
      </c>
    </row>
    <row r="165" spans="1:18" ht="32.1" customHeight="1" x14ac:dyDescent="0.25">
      <c r="A165" s="273">
        <v>163</v>
      </c>
      <c r="B165" s="274" t="s">
        <v>367</v>
      </c>
      <c r="C165" s="274">
        <v>18</v>
      </c>
      <c r="D165" s="274" t="s">
        <v>513</v>
      </c>
      <c r="E165" s="274">
        <v>1811</v>
      </c>
      <c r="F165" s="274" t="s">
        <v>2695</v>
      </c>
      <c r="G165" s="274">
        <v>3</v>
      </c>
      <c r="H165" s="275" t="s">
        <v>735</v>
      </c>
      <c r="I165" s="276">
        <v>309162837</v>
      </c>
      <c r="J165" s="275" t="s">
        <v>736</v>
      </c>
      <c r="K165" s="277">
        <v>46056</v>
      </c>
      <c r="L165" s="275" t="s">
        <v>737</v>
      </c>
      <c r="M165" s="275" t="s">
        <v>401</v>
      </c>
      <c r="N165" s="275" t="s">
        <v>279</v>
      </c>
      <c r="O165" s="275" t="s">
        <v>309</v>
      </c>
      <c r="P165" s="277" t="s">
        <v>734</v>
      </c>
      <c r="Q165" s="273" t="s">
        <v>315</v>
      </c>
      <c r="R165" s="273">
        <v>1</v>
      </c>
    </row>
    <row r="166" spans="1:18" ht="32.1" customHeight="1" x14ac:dyDescent="0.25">
      <c r="A166" s="273">
        <v>164</v>
      </c>
      <c r="B166" s="274" t="s">
        <v>370</v>
      </c>
      <c r="C166" s="274">
        <v>27</v>
      </c>
      <c r="D166" s="274" t="s">
        <v>121</v>
      </c>
      <c r="E166" s="274">
        <v>2716</v>
      </c>
      <c r="F166" s="274" t="s">
        <v>2695</v>
      </c>
      <c r="G166" s="274">
        <v>3</v>
      </c>
      <c r="H166" s="275" t="s">
        <v>738</v>
      </c>
      <c r="I166" s="276">
        <v>30610950430065</v>
      </c>
      <c r="J166" s="275"/>
      <c r="K166" s="277">
        <v>46056</v>
      </c>
      <c r="L166" s="275" t="s">
        <v>423</v>
      </c>
      <c r="M166" s="275" t="s">
        <v>423</v>
      </c>
      <c r="N166" s="275" t="s">
        <v>279</v>
      </c>
      <c r="O166" s="275" t="s">
        <v>311</v>
      </c>
      <c r="P166" s="277" t="s">
        <v>734</v>
      </c>
      <c r="Q166" s="273" t="s">
        <v>315</v>
      </c>
      <c r="R166" s="273">
        <v>2</v>
      </c>
    </row>
    <row r="167" spans="1:18" ht="32.1" customHeight="1" x14ac:dyDescent="0.25">
      <c r="A167" s="273">
        <v>165</v>
      </c>
      <c r="B167" s="274" t="s">
        <v>370</v>
      </c>
      <c r="C167" s="274">
        <v>27</v>
      </c>
      <c r="D167" s="274" t="s">
        <v>139</v>
      </c>
      <c r="E167" s="274">
        <v>2720</v>
      </c>
      <c r="F167" s="274" t="s">
        <v>2695</v>
      </c>
      <c r="G167" s="274">
        <v>3</v>
      </c>
      <c r="H167" s="275" t="s">
        <v>739</v>
      </c>
      <c r="I167" s="276">
        <v>41812773420012</v>
      </c>
      <c r="J167" s="275"/>
      <c r="K167" s="277">
        <v>46056</v>
      </c>
      <c r="L167" s="275" t="s">
        <v>403</v>
      </c>
      <c r="M167" s="275" t="s">
        <v>403</v>
      </c>
      <c r="N167" s="275" t="s">
        <v>279</v>
      </c>
      <c r="O167" s="275" t="s">
        <v>311</v>
      </c>
      <c r="P167" s="277" t="s">
        <v>734</v>
      </c>
      <c r="Q167" s="273" t="s">
        <v>315</v>
      </c>
      <c r="R167" s="273">
        <v>2</v>
      </c>
    </row>
    <row r="168" spans="1:18" ht="32.1" customHeight="1" x14ac:dyDescent="0.25">
      <c r="A168" s="273">
        <v>166</v>
      </c>
      <c r="B168" s="274" t="s">
        <v>361</v>
      </c>
      <c r="C168" s="274">
        <v>6</v>
      </c>
      <c r="D168" s="274" t="s">
        <v>82</v>
      </c>
      <c r="E168" s="274">
        <v>607</v>
      </c>
      <c r="F168" s="274" t="s">
        <v>2695</v>
      </c>
      <c r="G168" s="274">
        <v>3</v>
      </c>
      <c r="H168" s="275" t="s">
        <v>745</v>
      </c>
      <c r="I168" s="276">
        <v>309494510</v>
      </c>
      <c r="J168" s="275" t="s">
        <v>746</v>
      </c>
      <c r="K168" s="277">
        <v>46057</v>
      </c>
      <c r="L168" s="275" t="s">
        <v>747</v>
      </c>
      <c r="M168" s="275" t="s">
        <v>424</v>
      </c>
      <c r="N168" s="275" t="s">
        <v>279</v>
      </c>
      <c r="O168" s="275" t="s">
        <v>309</v>
      </c>
      <c r="P168" s="277" t="s">
        <v>487</v>
      </c>
      <c r="Q168" s="273" t="s">
        <v>315</v>
      </c>
      <c r="R168" s="273">
        <v>2</v>
      </c>
    </row>
    <row r="169" spans="1:18" ht="32.1" customHeight="1" x14ac:dyDescent="0.25">
      <c r="A169" s="273">
        <v>167</v>
      </c>
      <c r="B169" s="274" t="s">
        <v>371</v>
      </c>
      <c r="C169" s="274">
        <v>26</v>
      </c>
      <c r="D169" s="274" t="s">
        <v>748</v>
      </c>
      <c r="E169" s="274">
        <v>2610</v>
      </c>
      <c r="F169" s="274" t="s">
        <v>2695</v>
      </c>
      <c r="G169" s="274">
        <v>3</v>
      </c>
      <c r="H169" s="275" t="s">
        <v>749</v>
      </c>
      <c r="I169" s="276">
        <v>305962833</v>
      </c>
      <c r="J169" s="275" t="s">
        <v>750</v>
      </c>
      <c r="K169" s="277">
        <v>46057</v>
      </c>
      <c r="L169" s="275" t="s">
        <v>751</v>
      </c>
      <c r="M169" s="275" t="s">
        <v>752</v>
      </c>
      <c r="N169" s="275" t="s">
        <v>279</v>
      </c>
      <c r="O169" s="275" t="s">
        <v>311</v>
      </c>
      <c r="P169" s="277"/>
      <c r="Q169" s="273" t="s">
        <v>315</v>
      </c>
      <c r="R169" s="273">
        <v>2</v>
      </c>
    </row>
    <row r="170" spans="1:18" ht="32.1" customHeight="1" x14ac:dyDescent="0.25">
      <c r="A170" s="273">
        <v>168</v>
      </c>
      <c r="B170" s="274" t="s">
        <v>371</v>
      </c>
      <c r="C170" s="274">
        <v>26</v>
      </c>
      <c r="D170" s="274" t="s">
        <v>748</v>
      </c>
      <c r="E170" s="274">
        <v>2610</v>
      </c>
      <c r="F170" s="274" t="s">
        <v>2695</v>
      </c>
      <c r="G170" s="274">
        <v>3</v>
      </c>
      <c r="H170" s="275" t="s">
        <v>753</v>
      </c>
      <c r="I170" s="276">
        <v>310543632</v>
      </c>
      <c r="J170" s="275" t="s">
        <v>754</v>
      </c>
      <c r="K170" s="277">
        <v>46057</v>
      </c>
      <c r="L170" s="275" t="s">
        <v>751</v>
      </c>
      <c r="M170" s="275" t="s">
        <v>752</v>
      </c>
      <c r="N170" s="275" t="s">
        <v>279</v>
      </c>
      <c r="O170" s="275" t="s">
        <v>311</v>
      </c>
      <c r="P170" s="277"/>
      <c r="Q170" s="273" t="s">
        <v>315</v>
      </c>
      <c r="R170" s="273">
        <v>2</v>
      </c>
    </row>
    <row r="171" spans="1:18" ht="32.1" customHeight="1" x14ac:dyDescent="0.25">
      <c r="A171" s="273">
        <v>169</v>
      </c>
      <c r="B171" s="274" t="s">
        <v>371</v>
      </c>
      <c r="C171" s="274">
        <v>26</v>
      </c>
      <c r="D171" s="274" t="s">
        <v>720</v>
      </c>
      <c r="E171" s="274">
        <v>2603</v>
      </c>
      <c r="F171" s="274" t="s">
        <v>2695</v>
      </c>
      <c r="G171" s="274">
        <v>3</v>
      </c>
      <c r="H171" s="275" t="s">
        <v>755</v>
      </c>
      <c r="I171" s="276">
        <v>310036503</v>
      </c>
      <c r="J171" s="275" t="s">
        <v>756</v>
      </c>
      <c r="K171" s="277">
        <v>46057</v>
      </c>
      <c r="L171" s="275" t="s">
        <v>757</v>
      </c>
      <c r="M171" s="275" t="s">
        <v>758</v>
      </c>
      <c r="N171" s="275" t="s">
        <v>279</v>
      </c>
      <c r="O171" s="275" t="s">
        <v>311</v>
      </c>
      <c r="P171" s="277"/>
      <c r="Q171" s="273" t="s">
        <v>315</v>
      </c>
      <c r="R171" s="273">
        <v>2</v>
      </c>
    </row>
    <row r="172" spans="1:18" ht="32.1" customHeight="1" x14ac:dyDescent="0.25">
      <c r="A172" s="273">
        <v>170</v>
      </c>
      <c r="B172" s="274" t="s">
        <v>371</v>
      </c>
      <c r="C172" s="274">
        <v>26</v>
      </c>
      <c r="D172" s="274" t="s">
        <v>759</v>
      </c>
      <c r="E172" s="274">
        <v>2605</v>
      </c>
      <c r="F172" s="274" t="s">
        <v>2695</v>
      </c>
      <c r="G172" s="274">
        <v>3</v>
      </c>
      <c r="H172" s="275" t="s">
        <v>760</v>
      </c>
      <c r="I172" s="276">
        <v>41311800190075</v>
      </c>
      <c r="J172" s="275"/>
      <c r="K172" s="277">
        <v>46057</v>
      </c>
      <c r="L172" s="275" t="s">
        <v>761</v>
      </c>
      <c r="M172" s="275" t="s">
        <v>762</v>
      </c>
      <c r="N172" s="275" t="s">
        <v>279</v>
      </c>
      <c r="O172" s="275" t="s">
        <v>311</v>
      </c>
      <c r="P172" s="277"/>
      <c r="Q172" s="273" t="s">
        <v>315</v>
      </c>
      <c r="R172" s="273">
        <v>2</v>
      </c>
    </row>
    <row r="173" spans="1:18" ht="32.1" customHeight="1" x14ac:dyDescent="0.25">
      <c r="A173" s="273">
        <v>171</v>
      </c>
      <c r="B173" s="274" t="s">
        <v>371</v>
      </c>
      <c r="C173" s="274">
        <v>26</v>
      </c>
      <c r="D173" s="274" t="s">
        <v>759</v>
      </c>
      <c r="E173" s="274">
        <v>2605</v>
      </c>
      <c r="F173" s="274" t="s">
        <v>2695</v>
      </c>
      <c r="G173" s="274">
        <v>3</v>
      </c>
      <c r="H173" s="275" t="s">
        <v>763</v>
      </c>
      <c r="I173" s="276">
        <v>311088690</v>
      </c>
      <c r="J173" s="275" t="s">
        <v>764</v>
      </c>
      <c r="K173" s="277">
        <v>46057</v>
      </c>
      <c r="L173" s="275" t="s">
        <v>765</v>
      </c>
      <c r="M173" s="275" t="s">
        <v>727</v>
      </c>
      <c r="N173" s="275" t="s">
        <v>279</v>
      </c>
      <c r="O173" s="275" t="s">
        <v>311</v>
      </c>
      <c r="P173" s="277"/>
      <c r="Q173" s="273" t="s">
        <v>315</v>
      </c>
      <c r="R173" s="273">
        <v>2</v>
      </c>
    </row>
    <row r="174" spans="1:18" ht="32.1" customHeight="1" x14ac:dyDescent="0.25">
      <c r="A174" s="273">
        <v>172</v>
      </c>
      <c r="B174" s="274" t="s">
        <v>367</v>
      </c>
      <c r="C174" s="274">
        <v>18</v>
      </c>
      <c r="D174" s="274" t="s">
        <v>472</v>
      </c>
      <c r="E174" s="274">
        <v>1808</v>
      </c>
      <c r="F174" s="274" t="s">
        <v>2695</v>
      </c>
      <c r="G174" s="274">
        <v>3</v>
      </c>
      <c r="H174" s="275" t="s">
        <v>766</v>
      </c>
      <c r="I174" s="276">
        <v>301828390</v>
      </c>
      <c r="J174" s="275" t="s">
        <v>767</v>
      </c>
      <c r="K174" s="277">
        <v>46057</v>
      </c>
      <c r="L174" s="275" t="s">
        <v>768</v>
      </c>
      <c r="M174" s="275" t="s">
        <v>401</v>
      </c>
      <c r="N174" s="275" t="s">
        <v>279</v>
      </c>
      <c r="O174" s="275" t="s">
        <v>309</v>
      </c>
      <c r="P174" s="277" t="s">
        <v>769</v>
      </c>
      <c r="Q174" s="273" t="s">
        <v>315</v>
      </c>
      <c r="R174" s="273">
        <v>2</v>
      </c>
    </row>
    <row r="175" spans="1:18" ht="32.1" customHeight="1" x14ac:dyDescent="0.25">
      <c r="A175" s="273">
        <v>173</v>
      </c>
      <c r="B175" s="274" t="s">
        <v>369</v>
      </c>
      <c r="C175" s="274">
        <v>22</v>
      </c>
      <c r="D175" s="274" t="s">
        <v>233</v>
      </c>
      <c r="E175" s="274">
        <v>2211</v>
      </c>
      <c r="F175" s="274" t="s">
        <v>2695</v>
      </c>
      <c r="G175" s="274">
        <v>3</v>
      </c>
      <c r="H175" s="275" t="s">
        <v>770</v>
      </c>
      <c r="I175" s="276">
        <v>203921594</v>
      </c>
      <c r="J175" s="275" t="s">
        <v>771</v>
      </c>
      <c r="K175" s="277">
        <v>46057</v>
      </c>
      <c r="L175" s="275" t="s">
        <v>772</v>
      </c>
      <c r="M175" s="275" t="s">
        <v>773</v>
      </c>
      <c r="N175" s="275" t="s">
        <v>348</v>
      </c>
      <c r="O175" s="275" t="s">
        <v>311</v>
      </c>
      <c r="P175" s="277" t="s">
        <v>769</v>
      </c>
      <c r="Q175" s="273" t="s">
        <v>315</v>
      </c>
      <c r="R175" s="273">
        <v>4</v>
      </c>
    </row>
    <row r="176" spans="1:18" ht="32.1" customHeight="1" x14ac:dyDescent="0.25">
      <c r="A176" s="273">
        <v>174</v>
      </c>
      <c r="B176" s="274" t="s">
        <v>372</v>
      </c>
      <c r="C176" s="274">
        <v>30</v>
      </c>
      <c r="D176" s="274" t="s">
        <v>249</v>
      </c>
      <c r="E176" s="274">
        <v>3013</v>
      </c>
      <c r="F176" s="274" t="s">
        <v>2695</v>
      </c>
      <c r="G176" s="274">
        <v>3</v>
      </c>
      <c r="H176" s="275" t="s">
        <v>1393</v>
      </c>
      <c r="I176" s="276">
        <v>309527222</v>
      </c>
      <c r="J176" s="275" t="s">
        <v>1394</v>
      </c>
      <c r="K176" s="277">
        <v>46057</v>
      </c>
      <c r="L176" s="275" t="s">
        <v>411</v>
      </c>
      <c r="M176" s="275" t="s">
        <v>1384</v>
      </c>
      <c r="N176" s="275" t="s">
        <v>279</v>
      </c>
      <c r="O176" s="275" t="s">
        <v>309</v>
      </c>
      <c r="P176" s="277" t="s">
        <v>769</v>
      </c>
      <c r="Q176" s="273" t="s">
        <v>315</v>
      </c>
      <c r="R176" s="273">
        <v>2</v>
      </c>
    </row>
    <row r="177" spans="1:18" ht="32.1" customHeight="1" x14ac:dyDescent="0.25">
      <c r="A177" s="273">
        <v>175</v>
      </c>
      <c r="B177" s="274" t="s">
        <v>372</v>
      </c>
      <c r="C177" s="274">
        <v>30</v>
      </c>
      <c r="D177" s="274" t="s">
        <v>249</v>
      </c>
      <c r="E177" s="274">
        <v>3013</v>
      </c>
      <c r="F177" s="274" t="s">
        <v>2695</v>
      </c>
      <c r="G177" s="274">
        <v>3</v>
      </c>
      <c r="H177" s="275" t="s">
        <v>1397</v>
      </c>
      <c r="I177" s="276">
        <v>310419753</v>
      </c>
      <c r="J177" s="275" t="s">
        <v>1398</v>
      </c>
      <c r="K177" s="277">
        <v>46057</v>
      </c>
      <c r="L177" s="275" t="s">
        <v>411</v>
      </c>
      <c r="M177" s="275" t="s">
        <v>1401</v>
      </c>
      <c r="N177" s="275" t="s">
        <v>279</v>
      </c>
      <c r="O177" s="275" t="s">
        <v>309</v>
      </c>
      <c r="P177" s="277" t="s">
        <v>769</v>
      </c>
      <c r="Q177" s="273" t="s">
        <v>315</v>
      </c>
      <c r="R177" s="273">
        <v>2</v>
      </c>
    </row>
    <row r="178" spans="1:18" ht="32.1" customHeight="1" x14ac:dyDescent="0.25">
      <c r="A178" s="273">
        <v>176</v>
      </c>
      <c r="B178" s="274" t="s">
        <v>372</v>
      </c>
      <c r="C178" s="274">
        <v>30</v>
      </c>
      <c r="D178" s="274" t="s">
        <v>249</v>
      </c>
      <c r="E178" s="274">
        <v>3013</v>
      </c>
      <c r="F178" s="274" t="s">
        <v>2695</v>
      </c>
      <c r="G178" s="274">
        <v>3</v>
      </c>
      <c r="H178" s="275" t="s">
        <v>1393</v>
      </c>
      <c r="I178" s="276">
        <v>309527222</v>
      </c>
      <c r="J178" s="275" t="s">
        <v>1394</v>
      </c>
      <c r="K178" s="277">
        <v>46057</v>
      </c>
      <c r="L178" s="275" t="s">
        <v>411</v>
      </c>
      <c r="M178" s="275" t="s">
        <v>1384</v>
      </c>
      <c r="N178" s="275" t="s">
        <v>279</v>
      </c>
      <c r="O178" s="275" t="s">
        <v>309</v>
      </c>
      <c r="P178" s="277" t="s">
        <v>769</v>
      </c>
      <c r="Q178" s="273" t="s">
        <v>315</v>
      </c>
      <c r="R178" s="273">
        <v>2</v>
      </c>
    </row>
    <row r="179" spans="1:18" ht="32.1" customHeight="1" x14ac:dyDescent="0.25">
      <c r="A179" s="273">
        <v>177</v>
      </c>
      <c r="B179" s="274" t="s">
        <v>372</v>
      </c>
      <c r="C179" s="274">
        <v>30</v>
      </c>
      <c r="D179" s="274" t="s">
        <v>249</v>
      </c>
      <c r="E179" s="274">
        <v>3013</v>
      </c>
      <c r="F179" s="274" t="s">
        <v>2695</v>
      </c>
      <c r="G179" s="274">
        <v>3</v>
      </c>
      <c r="H179" s="275" t="s">
        <v>1393</v>
      </c>
      <c r="I179" s="276">
        <v>309527222</v>
      </c>
      <c r="J179" s="275" t="s">
        <v>1394</v>
      </c>
      <c r="K179" s="277">
        <v>46057</v>
      </c>
      <c r="L179" s="275" t="s">
        <v>411</v>
      </c>
      <c r="M179" s="275" t="s">
        <v>1384</v>
      </c>
      <c r="N179" s="275" t="s">
        <v>279</v>
      </c>
      <c r="O179" s="275" t="s">
        <v>309</v>
      </c>
      <c r="P179" s="277" t="s">
        <v>769</v>
      </c>
      <c r="Q179" s="273" t="s">
        <v>315</v>
      </c>
      <c r="R179" s="273">
        <v>2</v>
      </c>
    </row>
    <row r="180" spans="1:18" ht="32.1" customHeight="1" x14ac:dyDescent="0.25">
      <c r="A180" s="273">
        <v>178</v>
      </c>
      <c r="B180" s="274" t="s">
        <v>371</v>
      </c>
      <c r="C180" s="274">
        <v>26</v>
      </c>
      <c r="D180" s="274" t="s">
        <v>748</v>
      </c>
      <c r="E180" s="274">
        <v>2610</v>
      </c>
      <c r="F180" s="274" t="s">
        <v>2695</v>
      </c>
      <c r="G180" s="274">
        <v>3</v>
      </c>
      <c r="H180" s="275" t="s">
        <v>774</v>
      </c>
      <c r="I180" s="276">
        <v>40707920211195</v>
      </c>
      <c r="J180" s="275"/>
      <c r="K180" s="277">
        <v>46058</v>
      </c>
      <c r="L180" s="275" t="s">
        <v>775</v>
      </c>
      <c r="M180" s="275" t="s">
        <v>776</v>
      </c>
      <c r="N180" s="275" t="s">
        <v>279</v>
      </c>
      <c r="O180" s="275" t="s">
        <v>311</v>
      </c>
      <c r="P180" s="277"/>
      <c r="Q180" s="273" t="s">
        <v>315</v>
      </c>
      <c r="R180" s="273">
        <v>2</v>
      </c>
    </row>
    <row r="181" spans="1:18" ht="32.1" customHeight="1" x14ac:dyDescent="0.25">
      <c r="A181" s="273">
        <v>179</v>
      </c>
      <c r="B181" s="274" t="s">
        <v>371</v>
      </c>
      <c r="C181" s="274">
        <v>26</v>
      </c>
      <c r="D181" s="274" t="s">
        <v>748</v>
      </c>
      <c r="E181" s="274">
        <v>2610</v>
      </c>
      <c r="F181" s="274" t="s">
        <v>2695</v>
      </c>
      <c r="G181" s="274">
        <v>3</v>
      </c>
      <c r="H181" s="275" t="s">
        <v>777</v>
      </c>
      <c r="I181" s="276">
        <v>30404852560058</v>
      </c>
      <c r="J181" s="275"/>
      <c r="K181" s="277">
        <v>46058</v>
      </c>
      <c r="L181" s="275" t="s">
        <v>775</v>
      </c>
      <c r="M181" s="275" t="s">
        <v>776</v>
      </c>
      <c r="N181" s="275" t="s">
        <v>279</v>
      </c>
      <c r="O181" s="275" t="s">
        <v>311</v>
      </c>
      <c r="P181" s="277"/>
      <c r="Q181" s="273" t="s">
        <v>315</v>
      </c>
      <c r="R181" s="273">
        <v>2</v>
      </c>
    </row>
    <row r="182" spans="1:18" ht="32.1" customHeight="1" x14ac:dyDescent="0.25">
      <c r="A182" s="273">
        <v>180</v>
      </c>
      <c r="B182" s="274" t="s">
        <v>371</v>
      </c>
      <c r="C182" s="274">
        <v>26</v>
      </c>
      <c r="D182" s="274" t="s">
        <v>778</v>
      </c>
      <c r="E182" s="274">
        <v>2609</v>
      </c>
      <c r="F182" s="274" t="s">
        <v>2695</v>
      </c>
      <c r="G182" s="274">
        <v>3</v>
      </c>
      <c r="H182" s="275" t="s">
        <v>779</v>
      </c>
      <c r="I182" s="276">
        <v>308511379</v>
      </c>
      <c r="J182" s="275" t="s">
        <v>780</v>
      </c>
      <c r="K182" s="277">
        <v>46058</v>
      </c>
      <c r="L182" s="275" t="s">
        <v>781</v>
      </c>
      <c r="M182" s="275" t="s">
        <v>782</v>
      </c>
      <c r="N182" s="275" t="s">
        <v>279</v>
      </c>
      <c r="O182" s="275" t="s">
        <v>311</v>
      </c>
      <c r="P182" s="277"/>
      <c r="Q182" s="273" t="s">
        <v>315</v>
      </c>
      <c r="R182" s="273">
        <v>2</v>
      </c>
    </row>
    <row r="183" spans="1:18" ht="32.1" customHeight="1" x14ac:dyDescent="0.25">
      <c r="A183" s="273">
        <v>181</v>
      </c>
      <c r="B183" s="274" t="s">
        <v>371</v>
      </c>
      <c r="C183" s="274">
        <v>26</v>
      </c>
      <c r="D183" s="274" t="s">
        <v>778</v>
      </c>
      <c r="E183" s="274">
        <v>2609</v>
      </c>
      <c r="F183" s="274" t="s">
        <v>2695</v>
      </c>
      <c r="G183" s="274">
        <v>3</v>
      </c>
      <c r="H183" s="275" t="s">
        <v>783</v>
      </c>
      <c r="I183" s="276">
        <v>308542546</v>
      </c>
      <c r="J183" s="275" t="s">
        <v>784</v>
      </c>
      <c r="K183" s="277">
        <v>46058</v>
      </c>
      <c r="L183" s="275" t="s">
        <v>781</v>
      </c>
      <c r="M183" s="275" t="s">
        <v>782</v>
      </c>
      <c r="N183" s="275" t="s">
        <v>279</v>
      </c>
      <c r="O183" s="275" t="s">
        <v>311</v>
      </c>
      <c r="P183" s="277"/>
      <c r="Q183" s="273" t="s">
        <v>315</v>
      </c>
      <c r="R183" s="273">
        <v>2</v>
      </c>
    </row>
    <row r="184" spans="1:18" ht="32.1" customHeight="1" x14ac:dyDescent="0.25">
      <c r="A184" s="273">
        <v>182</v>
      </c>
      <c r="B184" s="274" t="s">
        <v>361</v>
      </c>
      <c r="C184" s="274">
        <v>6</v>
      </c>
      <c r="D184" s="274" t="s">
        <v>86</v>
      </c>
      <c r="E184" s="274">
        <v>614</v>
      </c>
      <c r="F184" s="274" t="s">
        <v>2695</v>
      </c>
      <c r="G184" s="274">
        <v>3</v>
      </c>
      <c r="H184" s="275" t="s">
        <v>785</v>
      </c>
      <c r="I184" s="276">
        <v>310458319</v>
      </c>
      <c r="J184" s="275" t="s">
        <v>786</v>
      </c>
      <c r="K184" s="277">
        <v>46058</v>
      </c>
      <c r="L184" s="275" t="s">
        <v>558</v>
      </c>
      <c r="M184" s="275" t="s">
        <v>424</v>
      </c>
      <c r="N184" s="275" t="s">
        <v>279</v>
      </c>
      <c r="O184" s="275" t="s">
        <v>309</v>
      </c>
      <c r="P184" s="277" t="s">
        <v>509</v>
      </c>
      <c r="Q184" s="273" t="s">
        <v>315</v>
      </c>
      <c r="R184" s="273">
        <v>2</v>
      </c>
    </row>
    <row r="185" spans="1:18" ht="32.1" customHeight="1" x14ac:dyDescent="0.25">
      <c r="A185" s="273">
        <v>183</v>
      </c>
      <c r="B185" s="274" t="s">
        <v>373</v>
      </c>
      <c r="C185" s="274">
        <v>33</v>
      </c>
      <c r="D185" s="274" t="s">
        <v>413</v>
      </c>
      <c r="E185" s="274">
        <v>3314</v>
      </c>
      <c r="F185" s="274" t="s">
        <v>2695</v>
      </c>
      <c r="G185" s="274">
        <v>3</v>
      </c>
      <c r="H185" s="275" t="s">
        <v>787</v>
      </c>
      <c r="I185" s="276">
        <v>32011963110012</v>
      </c>
      <c r="J185" s="275"/>
      <c r="K185" s="277">
        <v>46058</v>
      </c>
      <c r="L185" s="275" t="s">
        <v>788</v>
      </c>
      <c r="M185" s="275" t="s">
        <v>412</v>
      </c>
      <c r="N185" s="275" t="s">
        <v>279</v>
      </c>
      <c r="O185" s="275" t="s">
        <v>311</v>
      </c>
      <c r="P185" s="277" t="s">
        <v>509</v>
      </c>
      <c r="Q185" s="273" t="s">
        <v>315</v>
      </c>
      <c r="R185" s="273">
        <v>1</v>
      </c>
    </row>
    <row r="186" spans="1:18" ht="32.1" customHeight="1" x14ac:dyDescent="0.25">
      <c r="A186" s="273">
        <v>184</v>
      </c>
      <c r="B186" s="274" t="s">
        <v>371</v>
      </c>
      <c r="C186" s="274">
        <v>26</v>
      </c>
      <c r="D186" s="274" t="s">
        <v>789</v>
      </c>
      <c r="E186" s="274">
        <v>2608</v>
      </c>
      <c r="F186" s="274" t="s">
        <v>2695</v>
      </c>
      <c r="G186" s="274">
        <v>3</v>
      </c>
      <c r="H186" s="275" t="s">
        <v>790</v>
      </c>
      <c r="I186" s="276">
        <v>30205680270063</v>
      </c>
      <c r="J186" s="275"/>
      <c r="K186" s="277">
        <v>46058</v>
      </c>
      <c r="L186" s="275" t="s">
        <v>791</v>
      </c>
      <c r="M186" s="275" t="s">
        <v>792</v>
      </c>
      <c r="N186" s="275" t="s">
        <v>279</v>
      </c>
      <c r="O186" s="275" t="s">
        <v>311</v>
      </c>
      <c r="P186" s="277" t="s">
        <v>509</v>
      </c>
      <c r="Q186" s="273" t="s">
        <v>315</v>
      </c>
      <c r="R186" s="273">
        <v>2</v>
      </c>
    </row>
    <row r="187" spans="1:18" ht="32.1" customHeight="1" x14ac:dyDescent="0.25">
      <c r="A187" s="273">
        <v>185</v>
      </c>
      <c r="B187" s="274" t="s">
        <v>371</v>
      </c>
      <c r="C187" s="274">
        <v>26</v>
      </c>
      <c r="D187" s="274" t="s">
        <v>789</v>
      </c>
      <c r="E187" s="274">
        <v>2608</v>
      </c>
      <c r="F187" s="274" t="s">
        <v>2695</v>
      </c>
      <c r="G187" s="274">
        <v>3</v>
      </c>
      <c r="H187" s="275" t="s">
        <v>793</v>
      </c>
      <c r="I187" s="276">
        <v>204398446</v>
      </c>
      <c r="J187" s="275" t="s">
        <v>794</v>
      </c>
      <c r="K187" s="277">
        <v>46058</v>
      </c>
      <c r="L187" s="275" t="s">
        <v>795</v>
      </c>
      <c r="M187" s="275" t="s">
        <v>796</v>
      </c>
      <c r="N187" s="275" t="s">
        <v>279</v>
      </c>
      <c r="O187" s="275" t="s">
        <v>311</v>
      </c>
      <c r="P187" s="277" t="s">
        <v>509</v>
      </c>
      <c r="Q187" s="273" t="s">
        <v>315</v>
      </c>
      <c r="R187" s="273">
        <v>2</v>
      </c>
    </row>
    <row r="188" spans="1:18" ht="32.1" customHeight="1" x14ac:dyDescent="0.25">
      <c r="A188" s="273">
        <v>186</v>
      </c>
      <c r="B188" s="274" t="s">
        <v>371</v>
      </c>
      <c r="C188" s="274">
        <v>26</v>
      </c>
      <c r="D188" s="274" t="s">
        <v>789</v>
      </c>
      <c r="E188" s="274">
        <v>2608</v>
      </c>
      <c r="F188" s="274" t="s">
        <v>2695</v>
      </c>
      <c r="G188" s="274">
        <v>3</v>
      </c>
      <c r="H188" s="275" t="s">
        <v>797</v>
      </c>
      <c r="I188" s="276">
        <v>40306912160059</v>
      </c>
      <c r="J188" s="275"/>
      <c r="K188" s="277">
        <v>46058</v>
      </c>
      <c r="L188" s="275" t="s">
        <v>798</v>
      </c>
      <c r="M188" s="275" t="s">
        <v>799</v>
      </c>
      <c r="N188" s="275" t="s">
        <v>279</v>
      </c>
      <c r="O188" s="275" t="s">
        <v>311</v>
      </c>
      <c r="P188" s="277" t="s">
        <v>509</v>
      </c>
      <c r="Q188" s="273" t="s">
        <v>315</v>
      </c>
      <c r="R188" s="273">
        <v>2</v>
      </c>
    </row>
    <row r="189" spans="1:18" ht="32.1" customHeight="1" x14ac:dyDescent="0.25">
      <c r="A189" s="273">
        <v>187</v>
      </c>
      <c r="B189" s="274" t="s">
        <v>367</v>
      </c>
      <c r="C189" s="274">
        <v>18</v>
      </c>
      <c r="D189" s="274" t="s">
        <v>559</v>
      </c>
      <c r="E189" s="274">
        <v>1817</v>
      </c>
      <c r="F189" s="274" t="s">
        <v>2695</v>
      </c>
      <c r="G189" s="274">
        <v>3</v>
      </c>
      <c r="H189" s="275" t="s">
        <v>800</v>
      </c>
      <c r="I189" s="276">
        <v>204733654</v>
      </c>
      <c r="J189" s="275" t="s">
        <v>801</v>
      </c>
      <c r="K189" s="277">
        <v>46058</v>
      </c>
      <c r="L189" s="275" t="s">
        <v>802</v>
      </c>
      <c r="M189" s="275" t="s">
        <v>401</v>
      </c>
      <c r="N189" s="275" t="s">
        <v>279</v>
      </c>
      <c r="O189" s="275" t="s">
        <v>309</v>
      </c>
      <c r="P189" s="277" t="s">
        <v>803</v>
      </c>
      <c r="Q189" s="273" t="s">
        <v>315</v>
      </c>
      <c r="R189" s="273">
        <v>2</v>
      </c>
    </row>
    <row r="190" spans="1:18" ht="32.1" customHeight="1" x14ac:dyDescent="0.25">
      <c r="A190" s="273">
        <v>188</v>
      </c>
      <c r="B190" s="274" t="s">
        <v>371</v>
      </c>
      <c r="C190" s="274">
        <v>26</v>
      </c>
      <c r="D190" s="274" t="s">
        <v>804</v>
      </c>
      <c r="E190" s="274">
        <v>2606</v>
      </c>
      <c r="F190" s="274" t="s">
        <v>2695</v>
      </c>
      <c r="G190" s="274">
        <v>3</v>
      </c>
      <c r="H190" s="275" t="s">
        <v>805</v>
      </c>
      <c r="I190" s="276">
        <v>312031674</v>
      </c>
      <c r="J190" s="275" t="s">
        <v>806</v>
      </c>
      <c r="K190" s="277">
        <v>46058</v>
      </c>
      <c r="L190" s="275" t="s">
        <v>807</v>
      </c>
      <c r="M190" s="275" t="s">
        <v>808</v>
      </c>
      <c r="N190" s="275" t="s">
        <v>279</v>
      </c>
      <c r="O190" s="275" t="s">
        <v>311</v>
      </c>
      <c r="P190" s="277"/>
      <c r="Q190" s="273" t="s">
        <v>315</v>
      </c>
      <c r="R190" s="273">
        <v>2</v>
      </c>
    </row>
    <row r="191" spans="1:18" ht="32.1" customHeight="1" x14ac:dyDescent="0.25">
      <c r="A191" s="273">
        <v>189</v>
      </c>
      <c r="B191" s="274" t="s">
        <v>371</v>
      </c>
      <c r="C191" s="274">
        <v>26</v>
      </c>
      <c r="D191" s="274" t="s">
        <v>804</v>
      </c>
      <c r="E191" s="274">
        <v>2606</v>
      </c>
      <c r="F191" s="274" t="s">
        <v>2695</v>
      </c>
      <c r="G191" s="274">
        <v>3</v>
      </c>
      <c r="H191" s="275" t="s">
        <v>809</v>
      </c>
      <c r="I191" s="276">
        <v>312065197</v>
      </c>
      <c r="J191" s="275" t="s">
        <v>810</v>
      </c>
      <c r="K191" s="277">
        <v>46058</v>
      </c>
      <c r="L191" s="275" t="s">
        <v>811</v>
      </c>
      <c r="M191" s="275" t="s">
        <v>812</v>
      </c>
      <c r="N191" s="275" t="s">
        <v>279</v>
      </c>
      <c r="O191" s="275" t="s">
        <v>311</v>
      </c>
      <c r="P191" s="277"/>
      <c r="Q191" s="273" t="s">
        <v>315</v>
      </c>
      <c r="R191" s="273">
        <v>2</v>
      </c>
    </row>
    <row r="192" spans="1:18" ht="32.1" customHeight="1" x14ac:dyDescent="0.25">
      <c r="A192" s="273">
        <v>190</v>
      </c>
      <c r="B192" s="274" t="s">
        <v>373</v>
      </c>
      <c r="C192" s="274">
        <v>33</v>
      </c>
      <c r="D192" s="274" t="s">
        <v>500</v>
      </c>
      <c r="E192" s="274">
        <v>3313</v>
      </c>
      <c r="F192" s="274" t="s">
        <v>2695</v>
      </c>
      <c r="G192" s="274">
        <v>3</v>
      </c>
      <c r="H192" s="275" t="s">
        <v>813</v>
      </c>
      <c r="I192" s="276">
        <v>51306077130063</v>
      </c>
      <c r="J192" s="275"/>
      <c r="K192" s="277">
        <v>46058</v>
      </c>
      <c r="L192" s="275" t="s">
        <v>814</v>
      </c>
      <c r="M192" s="275" t="s">
        <v>412</v>
      </c>
      <c r="N192" s="275" t="s">
        <v>279</v>
      </c>
      <c r="O192" s="275" t="s">
        <v>311</v>
      </c>
      <c r="P192" s="277" t="s">
        <v>509</v>
      </c>
      <c r="Q192" s="273" t="s">
        <v>315</v>
      </c>
      <c r="R192" s="273">
        <v>1</v>
      </c>
    </row>
    <row r="193" spans="1:18" ht="32.1" customHeight="1" x14ac:dyDescent="0.25">
      <c r="A193" s="273">
        <v>191</v>
      </c>
      <c r="B193" s="274" t="s">
        <v>360</v>
      </c>
      <c r="C193" s="274">
        <v>3</v>
      </c>
      <c r="D193" s="274" t="s">
        <v>78</v>
      </c>
      <c r="E193" s="274">
        <v>317</v>
      </c>
      <c r="F193" s="274" t="s">
        <v>2695</v>
      </c>
      <c r="G193" s="274">
        <v>3</v>
      </c>
      <c r="H193" s="275" t="s">
        <v>815</v>
      </c>
      <c r="I193" s="276">
        <v>40703711230028</v>
      </c>
      <c r="J193" s="275"/>
      <c r="K193" s="277">
        <v>46058</v>
      </c>
      <c r="L193" s="275" t="s">
        <v>410</v>
      </c>
      <c r="M193" s="275" t="s">
        <v>401</v>
      </c>
      <c r="N193" s="275" t="s">
        <v>279</v>
      </c>
      <c r="O193" s="275" t="s">
        <v>309</v>
      </c>
      <c r="P193" s="277" t="s">
        <v>803</v>
      </c>
      <c r="Q193" s="273" t="s">
        <v>315</v>
      </c>
      <c r="R193" s="273">
        <v>2</v>
      </c>
    </row>
    <row r="194" spans="1:18" ht="32.1" customHeight="1" x14ac:dyDescent="0.25">
      <c r="A194" s="273">
        <v>192</v>
      </c>
      <c r="B194" s="274" t="s">
        <v>360</v>
      </c>
      <c r="C194" s="274">
        <v>3</v>
      </c>
      <c r="D194" s="274" t="s">
        <v>78</v>
      </c>
      <c r="E194" s="274">
        <v>317</v>
      </c>
      <c r="F194" s="274" t="s">
        <v>2695</v>
      </c>
      <c r="G194" s="274">
        <v>3</v>
      </c>
      <c r="H194" s="275" t="s">
        <v>816</v>
      </c>
      <c r="I194" s="276">
        <v>42611801240087</v>
      </c>
      <c r="J194" s="275"/>
      <c r="K194" s="277">
        <v>46058</v>
      </c>
      <c r="L194" s="275" t="s">
        <v>410</v>
      </c>
      <c r="M194" s="275" t="s">
        <v>401</v>
      </c>
      <c r="N194" s="275" t="s">
        <v>279</v>
      </c>
      <c r="O194" s="275" t="s">
        <v>309</v>
      </c>
      <c r="P194" s="277" t="s">
        <v>803</v>
      </c>
      <c r="Q194" s="273" t="s">
        <v>315</v>
      </c>
      <c r="R194" s="273">
        <v>2</v>
      </c>
    </row>
    <row r="195" spans="1:18" ht="32.1" customHeight="1" x14ac:dyDescent="0.25">
      <c r="A195" s="273">
        <v>193</v>
      </c>
      <c r="B195" s="274" t="s">
        <v>370</v>
      </c>
      <c r="C195" s="274">
        <v>27</v>
      </c>
      <c r="D195" s="274" t="s">
        <v>127</v>
      </c>
      <c r="E195" s="274">
        <v>2706</v>
      </c>
      <c r="F195" s="274" t="s">
        <v>2695</v>
      </c>
      <c r="G195" s="274">
        <v>3</v>
      </c>
      <c r="H195" s="275" t="s">
        <v>817</v>
      </c>
      <c r="I195" s="276">
        <v>310636208</v>
      </c>
      <c r="J195" s="275" t="s">
        <v>818</v>
      </c>
      <c r="K195" s="277">
        <v>46058</v>
      </c>
      <c r="L195" s="275" t="s">
        <v>403</v>
      </c>
      <c r="M195" s="275" t="s">
        <v>403</v>
      </c>
      <c r="N195" s="275" t="s">
        <v>279</v>
      </c>
      <c r="O195" s="275" t="s">
        <v>311</v>
      </c>
      <c r="P195" s="277" t="s">
        <v>803</v>
      </c>
      <c r="Q195" s="273" t="s">
        <v>315</v>
      </c>
      <c r="R195" s="273">
        <v>2</v>
      </c>
    </row>
    <row r="196" spans="1:18" ht="32.1" customHeight="1" x14ac:dyDescent="0.25">
      <c r="A196" s="273">
        <v>194</v>
      </c>
      <c r="B196" s="274" t="s">
        <v>369</v>
      </c>
      <c r="C196" s="274">
        <v>22</v>
      </c>
      <c r="D196" s="274" t="s">
        <v>234</v>
      </c>
      <c r="E196" s="274">
        <v>2212</v>
      </c>
      <c r="F196" s="274" t="s">
        <v>2695</v>
      </c>
      <c r="G196" s="274">
        <v>3</v>
      </c>
      <c r="H196" s="275" t="s">
        <v>819</v>
      </c>
      <c r="I196" s="276">
        <v>204554362</v>
      </c>
      <c r="J196" s="275" t="s">
        <v>820</v>
      </c>
      <c r="K196" s="277">
        <v>46058</v>
      </c>
      <c r="L196" s="275" t="s">
        <v>821</v>
      </c>
      <c r="M196" s="275" t="s">
        <v>773</v>
      </c>
      <c r="N196" s="275" t="s">
        <v>279</v>
      </c>
      <c r="O196" s="275" t="s">
        <v>311</v>
      </c>
      <c r="P196" s="277" t="s">
        <v>803</v>
      </c>
      <c r="Q196" s="273" t="s">
        <v>315</v>
      </c>
      <c r="R196" s="273">
        <v>2</v>
      </c>
    </row>
    <row r="197" spans="1:18" ht="32.1" customHeight="1" x14ac:dyDescent="0.25">
      <c r="A197" s="273">
        <v>195</v>
      </c>
      <c r="B197" s="274" t="s">
        <v>371</v>
      </c>
      <c r="C197" s="274">
        <v>26</v>
      </c>
      <c r="D197" s="274" t="s">
        <v>822</v>
      </c>
      <c r="E197" s="274">
        <v>2607</v>
      </c>
      <c r="F197" s="274" t="s">
        <v>2695</v>
      </c>
      <c r="G197" s="274">
        <v>3</v>
      </c>
      <c r="H197" s="275" t="s">
        <v>823</v>
      </c>
      <c r="I197" s="276">
        <v>30103842640069</v>
      </c>
      <c r="J197" s="275"/>
      <c r="K197" s="277">
        <v>46058</v>
      </c>
      <c r="L197" s="275" t="s">
        <v>824</v>
      </c>
      <c r="M197" s="275" t="s">
        <v>825</v>
      </c>
      <c r="N197" s="275" t="s">
        <v>279</v>
      </c>
      <c r="O197" s="275" t="s">
        <v>311</v>
      </c>
      <c r="P197" s="277"/>
      <c r="Q197" s="273" t="s">
        <v>315</v>
      </c>
      <c r="R197" s="273">
        <v>2</v>
      </c>
    </row>
    <row r="198" spans="1:18" ht="32.1" customHeight="1" x14ac:dyDescent="0.25">
      <c r="A198" s="273">
        <v>196</v>
      </c>
      <c r="B198" s="274" t="s">
        <v>371</v>
      </c>
      <c r="C198" s="274">
        <v>26</v>
      </c>
      <c r="D198" s="274" t="s">
        <v>822</v>
      </c>
      <c r="E198" s="274">
        <v>2607</v>
      </c>
      <c r="F198" s="274" t="s">
        <v>2695</v>
      </c>
      <c r="G198" s="274">
        <v>3</v>
      </c>
      <c r="H198" s="275" t="s">
        <v>826</v>
      </c>
      <c r="I198" s="276">
        <v>42110752600020</v>
      </c>
      <c r="J198" s="275"/>
      <c r="K198" s="277">
        <v>46058</v>
      </c>
      <c r="L198" s="275" t="s">
        <v>827</v>
      </c>
      <c r="M198" s="275" t="s">
        <v>828</v>
      </c>
      <c r="N198" s="275" t="s">
        <v>279</v>
      </c>
      <c r="O198" s="275" t="s">
        <v>311</v>
      </c>
      <c r="P198" s="277"/>
      <c r="Q198" s="273" t="s">
        <v>315</v>
      </c>
      <c r="R198" s="273">
        <v>2</v>
      </c>
    </row>
    <row r="199" spans="1:18" ht="32.1" customHeight="1" x14ac:dyDescent="0.25">
      <c r="A199" s="273">
        <v>197</v>
      </c>
      <c r="B199" s="274" t="s">
        <v>371</v>
      </c>
      <c r="C199" s="274">
        <v>26</v>
      </c>
      <c r="D199" s="274" t="s">
        <v>822</v>
      </c>
      <c r="E199" s="274">
        <v>2607</v>
      </c>
      <c r="F199" s="274" t="s">
        <v>2695</v>
      </c>
      <c r="G199" s="274">
        <v>3</v>
      </c>
      <c r="H199" s="275" t="s">
        <v>829</v>
      </c>
      <c r="I199" s="276">
        <v>32507862560051</v>
      </c>
      <c r="J199" s="275"/>
      <c r="K199" s="277">
        <v>46058</v>
      </c>
      <c r="L199" s="275" t="s">
        <v>830</v>
      </c>
      <c r="M199" s="275" t="s">
        <v>831</v>
      </c>
      <c r="N199" s="275" t="s">
        <v>279</v>
      </c>
      <c r="O199" s="275" t="s">
        <v>311</v>
      </c>
      <c r="P199" s="277"/>
      <c r="Q199" s="273" t="s">
        <v>315</v>
      </c>
      <c r="R199" s="273">
        <v>2</v>
      </c>
    </row>
    <row r="200" spans="1:18" ht="32.1" customHeight="1" x14ac:dyDescent="0.25">
      <c r="A200" s="273">
        <v>198</v>
      </c>
      <c r="B200" s="274" t="s">
        <v>362</v>
      </c>
      <c r="C200" s="274">
        <v>8</v>
      </c>
      <c r="D200" s="274" t="s">
        <v>582</v>
      </c>
      <c r="E200" s="274">
        <v>804</v>
      </c>
      <c r="F200" s="274" t="s">
        <v>2695</v>
      </c>
      <c r="G200" s="274">
        <v>3</v>
      </c>
      <c r="H200" s="275" t="s">
        <v>832</v>
      </c>
      <c r="I200" s="276">
        <v>32208831590034</v>
      </c>
      <c r="J200" s="275"/>
      <c r="K200" s="277">
        <v>46058</v>
      </c>
      <c r="L200" s="275" t="s">
        <v>584</v>
      </c>
      <c r="M200" s="275" t="s">
        <v>403</v>
      </c>
      <c r="N200" s="275" t="s">
        <v>279</v>
      </c>
      <c r="O200" s="275" t="s">
        <v>309</v>
      </c>
      <c r="P200" s="277"/>
      <c r="Q200" s="273" t="s">
        <v>315</v>
      </c>
      <c r="R200" s="273">
        <v>1</v>
      </c>
    </row>
    <row r="201" spans="1:18" ht="32.1" customHeight="1" x14ac:dyDescent="0.25">
      <c r="A201" s="273">
        <v>199</v>
      </c>
      <c r="B201" s="274" t="s">
        <v>371</v>
      </c>
      <c r="C201" s="274">
        <v>26</v>
      </c>
      <c r="D201" s="274" t="s">
        <v>804</v>
      </c>
      <c r="E201" s="274">
        <v>2606</v>
      </c>
      <c r="F201" s="274" t="s">
        <v>2695</v>
      </c>
      <c r="G201" s="274">
        <v>3</v>
      </c>
      <c r="H201" s="275" t="s">
        <v>833</v>
      </c>
      <c r="I201" s="276">
        <v>312774035</v>
      </c>
      <c r="J201" s="275" t="s">
        <v>834</v>
      </c>
      <c r="K201" s="277">
        <v>46059</v>
      </c>
      <c r="L201" s="275" t="s">
        <v>835</v>
      </c>
      <c r="M201" s="275" t="s">
        <v>836</v>
      </c>
      <c r="N201" s="275" t="s">
        <v>279</v>
      </c>
      <c r="O201" s="275" t="s">
        <v>311</v>
      </c>
      <c r="P201" s="277"/>
      <c r="Q201" s="273" t="s">
        <v>315</v>
      </c>
      <c r="R201" s="273">
        <v>2</v>
      </c>
    </row>
    <row r="202" spans="1:18" ht="32.1" customHeight="1" x14ac:dyDescent="0.25">
      <c r="A202" s="273">
        <v>200</v>
      </c>
      <c r="B202" s="274" t="s">
        <v>371</v>
      </c>
      <c r="C202" s="274">
        <v>26</v>
      </c>
      <c r="D202" s="274" t="s">
        <v>804</v>
      </c>
      <c r="E202" s="274">
        <v>2606</v>
      </c>
      <c r="F202" s="274" t="s">
        <v>2695</v>
      </c>
      <c r="G202" s="274">
        <v>3</v>
      </c>
      <c r="H202" s="275" t="s">
        <v>833</v>
      </c>
      <c r="I202" s="276">
        <v>312774035</v>
      </c>
      <c r="J202" s="275" t="s">
        <v>834</v>
      </c>
      <c r="K202" s="277">
        <v>46059</v>
      </c>
      <c r="L202" s="275" t="s">
        <v>837</v>
      </c>
      <c r="M202" s="275" t="s">
        <v>836</v>
      </c>
      <c r="N202" s="275" t="s">
        <v>279</v>
      </c>
      <c r="O202" s="275" t="s">
        <v>311</v>
      </c>
      <c r="P202" s="277"/>
      <c r="Q202" s="273" t="s">
        <v>315</v>
      </c>
      <c r="R202" s="273">
        <v>2</v>
      </c>
    </row>
    <row r="203" spans="1:18" ht="32.1" customHeight="1" x14ac:dyDescent="0.25">
      <c r="A203" s="273">
        <v>201</v>
      </c>
      <c r="B203" s="274" t="s">
        <v>371</v>
      </c>
      <c r="C203" s="274">
        <v>26</v>
      </c>
      <c r="D203" s="274" t="s">
        <v>804</v>
      </c>
      <c r="E203" s="274">
        <v>2606</v>
      </c>
      <c r="F203" s="274" t="s">
        <v>2695</v>
      </c>
      <c r="G203" s="274">
        <v>3</v>
      </c>
      <c r="H203" s="275" t="s">
        <v>838</v>
      </c>
      <c r="I203" s="276">
        <v>303178947</v>
      </c>
      <c r="J203" s="275" t="s">
        <v>839</v>
      </c>
      <c r="K203" s="277">
        <v>46059</v>
      </c>
      <c r="L203" s="275" t="s">
        <v>840</v>
      </c>
      <c r="M203" s="275" t="s">
        <v>836</v>
      </c>
      <c r="N203" s="275" t="s">
        <v>279</v>
      </c>
      <c r="O203" s="275" t="s">
        <v>311</v>
      </c>
      <c r="P203" s="277"/>
      <c r="Q203" s="273" t="s">
        <v>315</v>
      </c>
      <c r="R203" s="273">
        <v>2</v>
      </c>
    </row>
    <row r="204" spans="1:18" ht="32.1" customHeight="1" x14ac:dyDescent="0.25">
      <c r="A204" s="273">
        <v>202</v>
      </c>
      <c r="B204" s="274" t="s">
        <v>371</v>
      </c>
      <c r="C204" s="274">
        <v>26</v>
      </c>
      <c r="D204" s="274" t="s">
        <v>804</v>
      </c>
      <c r="E204" s="274">
        <v>2606</v>
      </c>
      <c r="F204" s="274" t="s">
        <v>2695</v>
      </c>
      <c r="G204" s="274">
        <v>3</v>
      </c>
      <c r="H204" s="275" t="s">
        <v>841</v>
      </c>
      <c r="I204" s="276">
        <v>302960015</v>
      </c>
      <c r="J204" s="275" t="s">
        <v>842</v>
      </c>
      <c r="K204" s="277">
        <v>46059</v>
      </c>
      <c r="L204" s="275" t="s">
        <v>840</v>
      </c>
      <c r="M204" s="275" t="s">
        <v>836</v>
      </c>
      <c r="N204" s="275" t="s">
        <v>279</v>
      </c>
      <c r="O204" s="275" t="s">
        <v>311</v>
      </c>
      <c r="P204" s="277"/>
      <c r="Q204" s="273" t="s">
        <v>315</v>
      </c>
      <c r="R204" s="273">
        <v>2</v>
      </c>
    </row>
    <row r="205" spans="1:18" ht="32.1" customHeight="1" x14ac:dyDescent="0.25">
      <c r="A205" s="273">
        <v>203</v>
      </c>
      <c r="B205" s="274" t="s">
        <v>371</v>
      </c>
      <c r="C205" s="274">
        <v>26</v>
      </c>
      <c r="D205" s="274" t="s">
        <v>804</v>
      </c>
      <c r="E205" s="274">
        <v>2606</v>
      </c>
      <c r="F205" s="274" t="s">
        <v>2695</v>
      </c>
      <c r="G205" s="274">
        <v>3</v>
      </c>
      <c r="H205" s="275" t="s">
        <v>843</v>
      </c>
      <c r="I205" s="276">
        <v>41707822730036</v>
      </c>
      <c r="J205" s="275"/>
      <c r="K205" s="277">
        <v>46059</v>
      </c>
      <c r="L205" s="275" t="s">
        <v>844</v>
      </c>
      <c r="M205" s="275" t="s">
        <v>836</v>
      </c>
      <c r="N205" s="275" t="s">
        <v>279</v>
      </c>
      <c r="O205" s="275" t="s">
        <v>311</v>
      </c>
      <c r="P205" s="277"/>
      <c r="Q205" s="273" t="s">
        <v>315</v>
      </c>
      <c r="R205" s="273">
        <v>2</v>
      </c>
    </row>
    <row r="206" spans="1:18" ht="32.1" customHeight="1" x14ac:dyDescent="0.25">
      <c r="A206" s="273">
        <v>204</v>
      </c>
      <c r="B206" s="274" t="s">
        <v>371</v>
      </c>
      <c r="C206" s="274">
        <v>26</v>
      </c>
      <c r="D206" s="274" t="s">
        <v>804</v>
      </c>
      <c r="E206" s="274">
        <v>2606</v>
      </c>
      <c r="F206" s="274" t="s">
        <v>2695</v>
      </c>
      <c r="G206" s="274">
        <v>3</v>
      </c>
      <c r="H206" s="275" t="s">
        <v>845</v>
      </c>
      <c r="I206" s="276">
        <v>33108950270017</v>
      </c>
      <c r="J206" s="275"/>
      <c r="K206" s="277">
        <v>46059</v>
      </c>
      <c r="L206" s="275" t="s">
        <v>844</v>
      </c>
      <c r="M206" s="275" t="s">
        <v>836</v>
      </c>
      <c r="N206" s="275" t="s">
        <v>279</v>
      </c>
      <c r="O206" s="275" t="s">
        <v>311</v>
      </c>
      <c r="P206" s="277"/>
      <c r="Q206" s="273" t="s">
        <v>315</v>
      </c>
      <c r="R206" s="273">
        <v>2</v>
      </c>
    </row>
    <row r="207" spans="1:18" ht="32.1" customHeight="1" x14ac:dyDescent="0.25">
      <c r="A207" s="273">
        <v>205</v>
      </c>
      <c r="B207" s="274" t="s">
        <v>371</v>
      </c>
      <c r="C207" s="274">
        <v>26</v>
      </c>
      <c r="D207" s="274" t="s">
        <v>804</v>
      </c>
      <c r="E207" s="274">
        <v>2606</v>
      </c>
      <c r="F207" s="274" t="s">
        <v>2695</v>
      </c>
      <c r="G207" s="274">
        <v>3</v>
      </c>
      <c r="H207" s="275" t="s">
        <v>846</v>
      </c>
      <c r="I207" s="276">
        <v>52111046800044</v>
      </c>
      <c r="J207" s="275"/>
      <c r="K207" s="277">
        <v>46059</v>
      </c>
      <c r="L207" s="275" t="s">
        <v>847</v>
      </c>
      <c r="M207" s="275" t="s">
        <v>836</v>
      </c>
      <c r="N207" s="275" t="s">
        <v>279</v>
      </c>
      <c r="O207" s="275" t="s">
        <v>311</v>
      </c>
      <c r="P207" s="277"/>
      <c r="Q207" s="273" t="s">
        <v>315</v>
      </c>
      <c r="R207" s="273">
        <v>2</v>
      </c>
    </row>
    <row r="208" spans="1:18" ht="32.1" customHeight="1" x14ac:dyDescent="0.25">
      <c r="A208" s="273">
        <v>206</v>
      </c>
      <c r="B208" s="274" t="s">
        <v>361</v>
      </c>
      <c r="C208" s="274">
        <v>6</v>
      </c>
      <c r="D208" s="274" t="s">
        <v>82</v>
      </c>
      <c r="E208" s="274">
        <v>607</v>
      </c>
      <c r="F208" s="274" t="s">
        <v>2695</v>
      </c>
      <c r="G208" s="274">
        <v>3</v>
      </c>
      <c r="H208" s="275" t="s">
        <v>848</v>
      </c>
      <c r="I208" s="276">
        <v>307028464</v>
      </c>
      <c r="J208" s="275" t="s">
        <v>849</v>
      </c>
      <c r="K208" s="277">
        <v>46057</v>
      </c>
      <c r="L208" s="275" t="s">
        <v>850</v>
      </c>
      <c r="M208" s="275" t="s">
        <v>424</v>
      </c>
      <c r="N208" s="275" t="s">
        <v>279</v>
      </c>
      <c r="O208" s="275" t="s">
        <v>309</v>
      </c>
      <c r="P208" s="277" t="s">
        <v>487</v>
      </c>
      <c r="Q208" s="273" t="s">
        <v>315</v>
      </c>
      <c r="R208" s="273">
        <v>2</v>
      </c>
    </row>
    <row r="209" spans="1:18" ht="32.1" customHeight="1" x14ac:dyDescent="0.25">
      <c r="A209" s="273">
        <v>207</v>
      </c>
      <c r="B209" s="274" t="s">
        <v>361</v>
      </c>
      <c r="C209" s="274">
        <v>6</v>
      </c>
      <c r="D209" s="274" t="s">
        <v>86</v>
      </c>
      <c r="E209" s="274">
        <v>614</v>
      </c>
      <c r="F209" s="274" t="s">
        <v>2695</v>
      </c>
      <c r="G209" s="274">
        <v>3</v>
      </c>
      <c r="H209" s="275" t="s">
        <v>851</v>
      </c>
      <c r="I209" s="276">
        <v>42208975260021</v>
      </c>
      <c r="J209" s="275"/>
      <c r="K209" s="277">
        <v>46058</v>
      </c>
      <c r="L209" s="275" t="s">
        <v>852</v>
      </c>
      <c r="M209" s="275" t="s">
        <v>424</v>
      </c>
      <c r="N209" s="275" t="s">
        <v>279</v>
      </c>
      <c r="O209" s="275" t="s">
        <v>309</v>
      </c>
      <c r="P209" s="277" t="s">
        <v>509</v>
      </c>
      <c r="Q209" s="273" t="s">
        <v>315</v>
      </c>
      <c r="R209" s="273">
        <v>2</v>
      </c>
    </row>
    <row r="210" spans="1:18" ht="32.1" customHeight="1" x14ac:dyDescent="0.25">
      <c r="A210" s="273">
        <v>208</v>
      </c>
      <c r="B210" s="274" t="s">
        <v>373</v>
      </c>
      <c r="C210" s="274">
        <v>33</v>
      </c>
      <c r="D210" s="274" t="s">
        <v>415</v>
      </c>
      <c r="E210" s="274">
        <v>3301</v>
      </c>
      <c r="F210" s="274" t="s">
        <v>2695</v>
      </c>
      <c r="G210" s="274">
        <v>3</v>
      </c>
      <c r="H210" s="275" t="s">
        <v>853</v>
      </c>
      <c r="I210" s="276">
        <v>52701048300020</v>
      </c>
      <c r="J210" s="275"/>
      <c r="K210" s="277">
        <v>46059</v>
      </c>
      <c r="L210" s="275" t="s">
        <v>504</v>
      </c>
      <c r="M210" s="275" t="s">
        <v>412</v>
      </c>
      <c r="N210" s="275" t="s">
        <v>279</v>
      </c>
      <c r="O210" s="275" t="s">
        <v>311</v>
      </c>
      <c r="P210" s="277" t="s">
        <v>854</v>
      </c>
      <c r="Q210" s="273" t="s">
        <v>315</v>
      </c>
      <c r="R210" s="273">
        <v>1</v>
      </c>
    </row>
    <row r="211" spans="1:18" ht="32.1" customHeight="1" x14ac:dyDescent="0.25">
      <c r="A211" s="273">
        <v>209</v>
      </c>
      <c r="B211" s="274" t="s">
        <v>367</v>
      </c>
      <c r="C211" s="274">
        <v>18</v>
      </c>
      <c r="D211" s="274" t="s">
        <v>400</v>
      </c>
      <c r="E211" s="274">
        <v>1801</v>
      </c>
      <c r="F211" s="274" t="s">
        <v>2695</v>
      </c>
      <c r="G211" s="274">
        <v>3</v>
      </c>
      <c r="H211" s="275" t="s">
        <v>855</v>
      </c>
      <c r="I211" s="276">
        <v>307960620</v>
      </c>
      <c r="J211" s="275" t="s">
        <v>856</v>
      </c>
      <c r="K211" s="277">
        <v>46059</v>
      </c>
      <c r="L211" s="275" t="s">
        <v>857</v>
      </c>
      <c r="M211" s="275" t="s">
        <v>401</v>
      </c>
      <c r="N211" s="275" t="s">
        <v>279</v>
      </c>
      <c r="O211" s="275" t="s">
        <v>309</v>
      </c>
      <c r="P211" s="277" t="s">
        <v>858</v>
      </c>
      <c r="Q211" s="273" t="s">
        <v>315</v>
      </c>
      <c r="R211" s="273">
        <v>1</v>
      </c>
    </row>
    <row r="212" spans="1:18" ht="32.1" customHeight="1" x14ac:dyDescent="0.25">
      <c r="A212" s="273">
        <v>210</v>
      </c>
      <c r="B212" s="274" t="s">
        <v>371</v>
      </c>
      <c r="C212" s="274">
        <v>26</v>
      </c>
      <c r="D212" s="274" t="s">
        <v>859</v>
      </c>
      <c r="E212" s="274">
        <v>2601</v>
      </c>
      <c r="F212" s="274" t="s">
        <v>2695</v>
      </c>
      <c r="G212" s="274">
        <v>3</v>
      </c>
      <c r="H212" s="275" t="s">
        <v>860</v>
      </c>
      <c r="I212" s="276">
        <v>302624313</v>
      </c>
      <c r="J212" s="275" t="s">
        <v>861</v>
      </c>
      <c r="K212" s="277">
        <v>46059</v>
      </c>
      <c r="L212" s="275" t="s">
        <v>862</v>
      </c>
      <c r="M212" s="275" t="s">
        <v>863</v>
      </c>
      <c r="N212" s="275" t="s">
        <v>279</v>
      </c>
      <c r="O212" s="275" t="s">
        <v>311</v>
      </c>
      <c r="P212" s="277"/>
      <c r="Q212" s="273" t="s">
        <v>315</v>
      </c>
      <c r="R212" s="273">
        <v>2</v>
      </c>
    </row>
    <row r="213" spans="1:18" ht="32.1" customHeight="1" x14ac:dyDescent="0.25">
      <c r="A213" s="273">
        <v>211</v>
      </c>
      <c r="B213" s="274" t="s">
        <v>371</v>
      </c>
      <c r="C213" s="274">
        <v>26</v>
      </c>
      <c r="D213" s="274" t="s">
        <v>859</v>
      </c>
      <c r="E213" s="274">
        <v>2601</v>
      </c>
      <c r="F213" s="274" t="s">
        <v>2695</v>
      </c>
      <c r="G213" s="274">
        <v>3</v>
      </c>
      <c r="H213" s="275" t="s">
        <v>864</v>
      </c>
      <c r="I213" s="276">
        <v>307020476</v>
      </c>
      <c r="J213" s="275" t="s">
        <v>865</v>
      </c>
      <c r="K213" s="277">
        <v>46059</v>
      </c>
      <c r="L213" s="275" t="s">
        <v>866</v>
      </c>
      <c r="M213" s="275" t="s">
        <v>863</v>
      </c>
      <c r="N213" s="275" t="s">
        <v>279</v>
      </c>
      <c r="O213" s="275" t="s">
        <v>311</v>
      </c>
      <c r="P213" s="277"/>
      <c r="Q213" s="273" t="s">
        <v>315</v>
      </c>
      <c r="R213" s="273">
        <v>2</v>
      </c>
    </row>
    <row r="214" spans="1:18" ht="32.1" customHeight="1" x14ac:dyDescent="0.25">
      <c r="A214" s="273">
        <v>212</v>
      </c>
      <c r="B214" s="274" t="s">
        <v>371</v>
      </c>
      <c r="C214" s="274">
        <v>26</v>
      </c>
      <c r="D214" s="274" t="s">
        <v>859</v>
      </c>
      <c r="E214" s="274">
        <v>2601</v>
      </c>
      <c r="F214" s="274" t="s">
        <v>2695</v>
      </c>
      <c r="G214" s="274">
        <v>3</v>
      </c>
      <c r="H214" s="275" t="s">
        <v>867</v>
      </c>
      <c r="I214" s="276">
        <v>311011336</v>
      </c>
      <c r="J214" s="275" t="s">
        <v>868</v>
      </c>
      <c r="K214" s="277">
        <v>46059</v>
      </c>
      <c r="L214" s="275" t="s">
        <v>869</v>
      </c>
      <c r="M214" s="275" t="s">
        <v>870</v>
      </c>
      <c r="N214" s="275" t="s">
        <v>279</v>
      </c>
      <c r="O214" s="275" t="s">
        <v>311</v>
      </c>
      <c r="P214" s="277"/>
      <c r="Q214" s="273" t="s">
        <v>315</v>
      </c>
      <c r="R214" s="273">
        <v>2</v>
      </c>
    </row>
    <row r="215" spans="1:18" ht="32.1" customHeight="1" x14ac:dyDescent="0.25">
      <c r="A215" s="273">
        <v>213</v>
      </c>
      <c r="B215" s="274" t="s">
        <v>371</v>
      </c>
      <c r="C215" s="274">
        <v>26</v>
      </c>
      <c r="D215" s="274" t="s">
        <v>871</v>
      </c>
      <c r="E215" s="274">
        <v>2602</v>
      </c>
      <c r="F215" s="274" t="s">
        <v>2695</v>
      </c>
      <c r="G215" s="274">
        <v>3</v>
      </c>
      <c r="H215" s="275" t="s">
        <v>872</v>
      </c>
      <c r="I215" s="276">
        <v>310861601</v>
      </c>
      <c r="J215" s="275" t="s">
        <v>873</v>
      </c>
      <c r="K215" s="277">
        <v>46059</v>
      </c>
      <c r="L215" s="275" t="s">
        <v>874</v>
      </c>
      <c r="M215" s="275" t="s">
        <v>875</v>
      </c>
      <c r="N215" s="275" t="s">
        <v>279</v>
      </c>
      <c r="O215" s="275" t="s">
        <v>311</v>
      </c>
      <c r="P215" s="277"/>
      <c r="Q215" s="273" t="s">
        <v>315</v>
      </c>
      <c r="R215" s="273">
        <v>2</v>
      </c>
    </row>
    <row r="216" spans="1:18" ht="32.1" customHeight="1" x14ac:dyDescent="0.25">
      <c r="A216" s="273">
        <v>214</v>
      </c>
      <c r="B216" s="274" t="s">
        <v>371</v>
      </c>
      <c r="C216" s="274">
        <v>26</v>
      </c>
      <c r="D216" s="274" t="s">
        <v>871</v>
      </c>
      <c r="E216" s="274">
        <v>2602</v>
      </c>
      <c r="F216" s="274" t="s">
        <v>2695</v>
      </c>
      <c r="G216" s="274">
        <v>3</v>
      </c>
      <c r="H216" s="275" t="s">
        <v>876</v>
      </c>
      <c r="I216" s="276">
        <v>310922682</v>
      </c>
      <c r="J216" s="275" t="s">
        <v>877</v>
      </c>
      <c r="K216" s="277">
        <v>46059</v>
      </c>
      <c r="L216" s="275" t="s">
        <v>874</v>
      </c>
      <c r="M216" s="275" t="s">
        <v>875</v>
      </c>
      <c r="N216" s="275" t="s">
        <v>279</v>
      </c>
      <c r="O216" s="275" t="s">
        <v>311</v>
      </c>
      <c r="P216" s="277"/>
      <c r="Q216" s="273" t="s">
        <v>315</v>
      </c>
      <c r="R216" s="273">
        <v>2</v>
      </c>
    </row>
    <row r="217" spans="1:18" ht="32.1" customHeight="1" x14ac:dyDescent="0.25">
      <c r="A217" s="273">
        <v>215</v>
      </c>
      <c r="B217" s="274" t="s">
        <v>363</v>
      </c>
      <c r="C217" s="274">
        <v>10</v>
      </c>
      <c r="D217" s="274" t="s">
        <v>158</v>
      </c>
      <c r="E217" s="274">
        <v>1012</v>
      </c>
      <c r="F217" s="274" t="s">
        <v>2695</v>
      </c>
      <c r="G217" s="274">
        <v>3</v>
      </c>
      <c r="H217" s="275" t="s">
        <v>878</v>
      </c>
      <c r="I217" s="276">
        <v>312200930</v>
      </c>
      <c r="J217" s="275" t="s">
        <v>879</v>
      </c>
      <c r="K217" s="277">
        <v>46059</v>
      </c>
      <c r="L217" s="275" t="s">
        <v>659</v>
      </c>
      <c r="M217" s="275" t="s">
        <v>659</v>
      </c>
      <c r="N217" s="275" t="s">
        <v>279</v>
      </c>
      <c r="O217" s="275" t="s">
        <v>309</v>
      </c>
      <c r="P217" s="277" t="s">
        <v>858</v>
      </c>
      <c r="Q217" s="273" t="s">
        <v>315</v>
      </c>
      <c r="R217" s="273">
        <v>2</v>
      </c>
    </row>
    <row r="218" spans="1:18" ht="32.1" customHeight="1" x14ac:dyDescent="0.25">
      <c r="A218" s="273">
        <v>216</v>
      </c>
      <c r="B218" s="274" t="s">
        <v>363</v>
      </c>
      <c r="C218" s="274">
        <v>10</v>
      </c>
      <c r="D218" s="274" t="s">
        <v>158</v>
      </c>
      <c r="E218" s="274">
        <v>1012</v>
      </c>
      <c r="F218" s="274" t="s">
        <v>2695</v>
      </c>
      <c r="G218" s="274">
        <v>3</v>
      </c>
      <c r="H218" s="275" t="s">
        <v>880</v>
      </c>
      <c r="I218" s="276">
        <v>304447373</v>
      </c>
      <c r="J218" s="275" t="s">
        <v>881</v>
      </c>
      <c r="K218" s="277">
        <v>46059</v>
      </c>
      <c r="L218" s="275" t="s">
        <v>659</v>
      </c>
      <c r="M218" s="275" t="s">
        <v>659</v>
      </c>
      <c r="N218" s="275" t="s">
        <v>279</v>
      </c>
      <c r="O218" s="275" t="s">
        <v>309</v>
      </c>
      <c r="P218" s="277" t="s">
        <v>858</v>
      </c>
      <c r="Q218" s="273" t="s">
        <v>314</v>
      </c>
      <c r="R218" s="273">
        <v>2</v>
      </c>
    </row>
    <row r="219" spans="1:18" ht="32.1" customHeight="1" x14ac:dyDescent="0.25">
      <c r="A219" s="273">
        <v>217</v>
      </c>
      <c r="B219" s="274" t="s">
        <v>372</v>
      </c>
      <c r="C219" s="274">
        <v>30</v>
      </c>
      <c r="D219" s="274" t="s">
        <v>240</v>
      </c>
      <c r="E219" s="274">
        <v>3005</v>
      </c>
      <c r="F219" s="274" t="s">
        <v>2695</v>
      </c>
      <c r="G219" s="274">
        <v>3</v>
      </c>
      <c r="H219" s="275" t="s">
        <v>882</v>
      </c>
      <c r="I219" s="276">
        <v>305437314</v>
      </c>
      <c r="J219" s="275" t="s">
        <v>883</v>
      </c>
      <c r="K219" s="277">
        <v>46059</v>
      </c>
      <c r="L219" s="275" t="s">
        <v>411</v>
      </c>
      <c r="M219" s="275" t="s">
        <v>419</v>
      </c>
      <c r="N219" s="275" t="s">
        <v>279</v>
      </c>
      <c r="O219" s="275" t="s">
        <v>309</v>
      </c>
      <c r="P219" s="277" t="s">
        <v>858</v>
      </c>
      <c r="Q219" s="273" t="s">
        <v>314</v>
      </c>
      <c r="R219" s="273">
        <v>2</v>
      </c>
    </row>
    <row r="220" spans="1:18" ht="32.1" customHeight="1" x14ac:dyDescent="0.25">
      <c r="A220" s="273">
        <v>218</v>
      </c>
      <c r="B220" s="274" t="s">
        <v>372</v>
      </c>
      <c r="C220" s="274">
        <v>30</v>
      </c>
      <c r="D220" s="274" t="s">
        <v>240</v>
      </c>
      <c r="E220" s="274">
        <v>3005</v>
      </c>
      <c r="F220" s="274" t="s">
        <v>2695</v>
      </c>
      <c r="G220" s="274">
        <v>3</v>
      </c>
      <c r="H220" s="275" t="s">
        <v>884</v>
      </c>
      <c r="I220" s="276">
        <v>310385054</v>
      </c>
      <c r="J220" s="275" t="s">
        <v>885</v>
      </c>
      <c r="K220" s="277">
        <v>46059</v>
      </c>
      <c r="L220" s="275" t="s">
        <v>411</v>
      </c>
      <c r="M220" s="275" t="s">
        <v>419</v>
      </c>
      <c r="N220" s="275" t="s">
        <v>279</v>
      </c>
      <c r="O220" s="275" t="s">
        <v>309</v>
      </c>
      <c r="P220" s="277" t="s">
        <v>858</v>
      </c>
      <c r="Q220" s="273" t="s">
        <v>314</v>
      </c>
      <c r="R220" s="273">
        <v>2</v>
      </c>
    </row>
    <row r="221" spans="1:18" ht="32.1" customHeight="1" x14ac:dyDescent="0.25">
      <c r="A221" s="273">
        <v>219</v>
      </c>
      <c r="B221" s="274" t="s">
        <v>372</v>
      </c>
      <c r="C221" s="274">
        <v>30</v>
      </c>
      <c r="D221" s="274" t="s">
        <v>240</v>
      </c>
      <c r="E221" s="274">
        <v>3005</v>
      </c>
      <c r="F221" s="274" t="s">
        <v>2695</v>
      </c>
      <c r="G221" s="274">
        <v>3</v>
      </c>
      <c r="H221" s="275" t="s">
        <v>886</v>
      </c>
      <c r="I221" s="276">
        <v>311828766</v>
      </c>
      <c r="J221" s="275" t="s">
        <v>887</v>
      </c>
      <c r="K221" s="277">
        <v>46059</v>
      </c>
      <c r="L221" s="275" t="s">
        <v>411</v>
      </c>
      <c r="M221" s="275" t="s">
        <v>419</v>
      </c>
      <c r="N221" s="275" t="s">
        <v>279</v>
      </c>
      <c r="O221" s="275" t="s">
        <v>309</v>
      </c>
      <c r="P221" s="277" t="s">
        <v>858</v>
      </c>
      <c r="Q221" s="273" t="s">
        <v>314</v>
      </c>
      <c r="R221" s="273">
        <v>2</v>
      </c>
    </row>
    <row r="222" spans="1:18" ht="32.1" customHeight="1" x14ac:dyDescent="0.25">
      <c r="A222" s="273">
        <v>220</v>
      </c>
      <c r="B222" s="274" t="s">
        <v>372</v>
      </c>
      <c r="C222" s="274">
        <v>30</v>
      </c>
      <c r="D222" s="274" t="s">
        <v>240</v>
      </c>
      <c r="E222" s="274">
        <v>3005</v>
      </c>
      <c r="F222" s="274" t="s">
        <v>2695</v>
      </c>
      <c r="G222" s="274">
        <v>3</v>
      </c>
      <c r="H222" s="275" t="s">
        <v>888</v>
      </c>
      <c r="I222" s="276">
        <v>311975102</v>
      </c>
      <c r="J222" s="275" t="s">
        <v>889</v>
      </c>
      <c r="K222" s="277">
        <v>46059</v>
      </c>
      <c r="L222" s="275" t="s">
        <v>411</v>
      </c>
      <c r="M222" s="275" t="s">
        <v>419</v>
      </c>
      <c r="N222" s="275" t="s">
        <v>279</v>
      </c>
      <c r="O222" s="275" t="s">
        <v>309</v>
      </c>
      <c r="P222" s="277" t="s">
        <v>858</v>
      </c>
      <c r="Q222" s="273" t="s">
        <v>314</v>
      </c>
      <c r="R222" s="273">
        <v>2</v>
      </c>
    </row>
    <row r="223" spans="1:18" ht="32.1" customHeight="1" x14ac:dyDescent="0.25">
      <c r="A223" s="273">
        <v>221</v>
      </c>
      <c r="B223" s="274" t="s">
        <v>368</v>
      </c>
      <c r="C223" s="274">
        <v>24</v>
      </c>
      <c r="D223" s="274" t="s">
        <v>213</v>
      </c>
      <c r="E223" s="274">
        <v>2410</v>
      </c>
      <c r="F223" s="274" t="s">
        <v>2695</v>
      </c>
      <c r="G223" s="274">
        <v>3</v>
      </c>
      <c r="H223" s="275" t="s">
        <v>890</v>
      </c>
      <c r="I223" s="276">
        <v>303931477</v>
      </c>
      <c r="J223" s="275" t="s">
        <v>891</v>
      </c>
      <c r="K223" s="277">
        <v>46059</v>
      </c>
      <c r="L223" s="275" t="s">
        <v>892</v>
      </c>
      <c r="M223" s="275" t="s">
        <v>893</v>
      </c>
      <c r="N223" s="275" t="s">
        <v>279</v>
      </c>
      <c r="O223" s="275" t="s">
        <v>309</v>
      </c>
      <c r="P223" s="277" t="s">
        <v>858</v>
      </c>
      <c r="Q223" s="273" t="s">
        <v>314</v>
      </c>
      <c r="R223" s="273">
        <v>1</v>
      </c>
    </row>
    <row r="224" spans="1:18" ht="32.1" customHeight="1" x14ac:dyDescent="0.25">
      <c r="A224" s="273">
        <v>222</v>
      </c>
      <c r="B224" s="274" t="s">
        <v>368</v>
      </c>
      <c r="C224" s="274">
        <v>24</v>
      </c>
      <c r="D224" s="274" t="s">
        <v>213</v>
      </c>
      <c r="E224" s="274">
        <v>2410</v>
      </c>
      <c r="F224" s="274" t="s">
        <v>2695</v>
      </c>
      <c r="G224" s="274">
        <v>3</v>
      </c>
      <c r="H224" s="275" t="s">
        <v>894</v>
      </c>
      <c r="I224" s="276">
        <v>42602912870029</v>
      </c>
      <c r="J224" s="275"/>
      <c r="K224" s="277">
        <v>46059</v>
      </c>
      <c r="L224" s="275" t="s">
        <v>895</v>
      </c>
      <c r="M224" s="275" t="s">
        <v>402</v>
      </c>
      <c r="N224" s="275" t="s">
        <v>279</v>
      </c>
      <c r="O224" s="275" t="s">
        <v>309</v>
      </c>
      <c r="P224" s="277"/>
      <c r="Q224" s="273" t="s">
        <v>315</v>
      </c>
      <c r="R224" s="273">
        <v>1</v>
      </c>
    </row>
    <row r="225" spans="1:18" ht="32.1" customHeight="1" x14ac:dyDescent="0.25">
      <c r="A225" s="273">
        <v>223</v>
      </c>
      <c r="B225" s="274" t="s">
        <v>361</v>
      </c>
      <c r="C225" s="274">
        <v>6</v>
      </c>
      <c r="D225" s="274" t="s">
        <v>91</v>
      </c>
      <c r="E225" s="274">
        <v>613</v>
      </c>
      <c r="F225" s="274" t="s">
        <v>2695</v>
      </c>
      <c r="G225" s="274">
        <v>3</v>
      </c>
      <c r="H225" s="275" t="s">
        <v>896</v>
      </c>
      <c r="I225" s="276">
        <v>309818746</v>
      </c>
      <c r="J225" s="275" t="s">
        <v>897</v>
      </c>
      <c r="K225" s="277">
        <v>46059</v>
      </c>
      <c r="L225" s="275" t="s">
        <v>898</v>
      </c>
      <c r="M225" s="275" t="s">
        <v>899</v>
      </c>
      <c r="N225" s="275" t="s">
        <v>279</v>
      </c>
      <c r="O225" s="275" t="s">
        <v>309</v>
      </c>
      <c r="P225" s="277" t="s">
        <v>854</v>
      </c>
      <c r="Q225" s="273" t="s">
        <v>315</v>
      </c>
      <c r="R225" s="273">
        <v>2</v>
      </c>
    </row>
    <row r="226" spans="1:18" ht="32.1" customHeight="1" x14ac:dyDescent="0.25">
      <c r="A226" s="273">
        <v>224</v>
      </c>
      <c r="B226" s="274" t="s">
        <v>371</v>
      </c>
      <c r="C226" s="274">
        <v>26</v>
      </c>
      <c r="D226" s="274" t="s">
        <v>871</v>
      </c>
      <c r="E226" s="274">
        <v>2602</v>
      </c>
      <c r="F226" s="274" t="s">
        <v>2695</v>
      </c>
      <c r="G226" s="274">
        <v>3</v>
      </c>
      <c r="H226" s="275" t="s">
        <v>902</v>
      </c>
      <c r="I226" s="276">
        <v>310333656</v>
      </c>
      <c r="J226" s="275" t="s">
        <v>903</v>
      </c>
      <c r="K226" s="277">
        <v>46062</v>
      </c>
      <c r="L226" s="275" t="s">
        <v>874</v>
      </c>
      <c r="M226" s="275" t="s">
        <v>875</v>
      </c>
      <c r="N226" s="275" t="s">
        <v>279</v>
      </c>
      <c r="O226" s="275" t="s">
        <v>311</v>
      </c>
      <c r="P226" s="277"/>
      <c r="Q226" s="273" t="s">
        <v>315</v>
      </c>
      <c r="R226" s="273">
        <v>2</v>
      </c>
    </row>
    <row r="227" spans="1:18" ht="32.1" customHeight="1" x14ac:dyDescent="0.25">
      <c r="A227" s="273">
        <v>225</v>
      </c>
      <c r="B227" s="274" t="s">
        <v>371</v>
      </c>
      <c r="C227" s="274">
        <v>26</v>
      </c>
      <c r="D227" s="274" t="s">
        <v>871</v>
      </c>
      <c r="E227" s="274">
        <v>2602</v>
      </c>
      <c r="F227" s="274" t="s">
        <v>2695</v>
      </c>
      <c r="G227" s="274">
        <v>3</v>
      </c>
      <c r="H227" s="275" t="s">
        <v>904</v>
      </c>
      <c r="I227" s="276">
        <v>309812865</v>
      </c>
      <c r="J227" s="275" t="s">
        <v>905</v>
      </c>
      <c r="K227" s="277">
        <v>46062</v>
      </c>
      <c r="L227" s="275" t="s">
        <v>874</v>
      </c>
      <c r="M227" s="275" t="s">
        <v>875</v>
      </c>
      <c r="N227" s="275" t="s">
        <v>279</v>
      </c>
      <c r="O227" s="275" t="s">
        <v>311</v>
      </c>
      <c r="P227" s="277"/>
      <c r="Q227" s="273" t="s">
        <v>315</v>
      </c>
      <c r="R227" s="273">
        <v>2</v>
      </c>
    </row>
    <row r="228" spans="1:18" ht="32.1" customHeight="1" x14ac:dyDescent="0.25">
      <c r="A228" s="273">
        <v>226</v>
      </c>
      <c r="B228" s="274" t="s">
        <v>364</v>
      </c>
      <c r="C228" s="274">
        <v>35</v>
      </c>
      <c r="D228" s="274" t="s">
        <v>102</v>
      </c>
      <c r="E228" s="274">
        <v>3504</v>
      </c>
      <c r="F228" s="274" t="s">
        <v>2695</v>
      </c>
      <c r="G228" s="274">
        <v>3</v>
      </c>
      <c r="H228" s="275" t="s">
        <v>906</v>
      </c>
      <c r="I228" s="276">
        <v>42011693480019</v>
      </c>
      <c r="J228" s="275"/>
      <c r="K228" s="277">
        <v>46062</v>
      </c>
      <c r="L228" s="275" t="s">
        <v>907</v>
      </c>
      <c r="M228" s="275" t="s">
        <v>534</v>
      </c>
      <c r="N228" s="275" t="s">
        <v>279</v>
      </c>
      <c r="O228" s="275" t="s">
        <v>309</v>
      </c>
      <c r="P228" s="277" t="s">
        <v>507</v>
      </c>
      <c r="Q228" s="273" t="s">
        <v>315</v>
      </c>
      <c r="R228" s="273">
        <v>1</v>
      </c>
    </row>
    <row r="229" spans="1:18" ht="32.1" customHeight="1" x14ac:dyDescent="0.25">
      <c r="A229" s="273">
        <v>227</v>
      </c>
      <c r="B229" s="274" t="s">
        <v>364</v>
      </c>
      <c r="C229" s="274">
        <v>35</v>
      </c>
      <c r="D229" s="274" t="s">
        <v>102</v>
      </c>
      <c r="E229" s="274">
        <v>3504</v>
      </c>
      <c r="F229" s="274" t="s">
        <v>2695</v>
      </c>
      <c r="G229" s="274">
        <v>3</v>
      </c>
      <c r="H229" s="275" t="s">
        <v>908</v>
      </c>
      <c r="I229" s="276">
        <v>32509923490015</v>
      </c>
      <c r="J229" s="275"/>
      <c r="K229" s="277">
        <v>46062</v>
      </c>
      <c r="L229" s="275" t="s">
        <v>907</v>
      </c>
      <c r="M229" s="275" t="s">
        <v>534</v>
      </c>
      <c r="N229" s="275" t="s">
        <v>279</v>
      </c>
      <c r="O229" s="275" t="s">
        <v>309</v>
      </c>
      <c r="P229" s="277" t="s">
        <v>507</v>
      </c>
      <c r="Q229" s="273" t="s">
        <v>315</v>
      </c>
      <c r="R229" s="273">
        <v>1</v>
      </c>
    </row>
    <row r="230" spans="1:18" ht="32.1" customHeight="1" x14ac:dyDescent="0.25">
      <c r="A230" s="273">
        <v>228</v>
      </c>
      <c r="B230" s="274" t="s">
        <v>364</v>
      </c>
      <c r="C230" s="274">
        <v>35</v>
      </c>
      <c r="D230" s="274" t="s">
        <v>102</v>
      </c>
      <c r="E230" s="274">
        <v>3504</v>
      </c>
      <c r="F230" s="274" t="s">
        <v>2695</v>
      </c>
      <c r="G230" s="274">
        <v>3</v>
      </c>
      <c r="H230" s="275" t="s">
        <v>909</v>
      </c>
      <c r="I230" s="276">
        <v>42708573490012</v>
      </c>
      <c r="J230" s="275"/>
      <c r="K230" s="277">
        <v>46062</v>
      </c>
      <c r="L230" s="275" t="s">
        <v>907</v>
      </c>
      <c r="M230" s="275" t="s">
        <v>534</v>
      </c>
      <c r="N230" s="275" t="s">
        <v>279</v>
      </c>
      <c r="O230" s="275" t="s">
        <v>309</v>
      </c>
      <c r="P230" s="277" t="s">
        <v>507</v>
      </c>
      <c r="Q230" s="273" t="s">
        <v>315</v>
      </c>
      <c r="R230" s="273">
        <v>1</v>
      </c>
    </row>
    <row r="231" spans="1:18" ht="32.1" customHeight="1" x14ac:dyDescent="0.25">
      <c r="A231" s="273">
        <v>229</v>
      </c>
      <c r="B231" s="274" t="s">
        <v>364</v>
      </c>
      <c r="C231" s="274">
        <v>35</v>
      </c>
      <c r="D231" s="274" t="s">
        <v>102</v>
      </c>
      <c r="E231" s="274">
        <v>3504</v>
      </c>
      <c r="F231" s="274" t="s">
        <v>2695</v>
      </c>
      <c r="G231" s="274">
        <v>3</v>
      </c>
      <c r="H231" s="275" t="s">
        <v>910</v>
      </c>
      <c r="I231" s="276">
        <v>61205027370016</v>
      </c>
      <c r="J231" s="275"/>
      <c r="K231" s="277">
        <v>46062</v>
      </c>
      <c r="L231" s="275" t="s">
        <v>907</v>
      </c>
      <c r="M231" s="275" t="s">
        <v>534</v>
      </c>
      <c r="N231" s="275" t="s">
        <v>279</v>
      </c>
      <c r="O231" s="275" t="s">
        <v>309</v>
      </c>
      <c r="P231" s="277" t="s">
        <v>507</v>
      </c>
      <c r="Q231" s="273" t="s">
        <v>315</v>
      </c>
      <c r="R231" s="273">
        <v>1</v>
      </c>
    </row>
    <row r="232" spans="1:18" ht="32.1" customHeight="1" x14ac:dyDescent="0.25">
      <c r="A232" s="273">
        <v>230</v>
      </c>
      <c r="B232" s="274" t="s">
        <v>370</v>
      </c>
      <c r="C232" s="274">
        <v>27</v>
      </c>
      <c r="D232" s="274" t="s">
        <v>131</v>
      </c>
      <c r="E232" s="274">
        <v>2718</v>
      </c>
      <c r="F232" s="274" t="s">
        <v>2695</v>
      </c>
      <c r="G232" s="274">
        <v>3</v>
      </c>
      <c r="H232" s="275" t="s">
        <v>911</v>
      </c>
      <c r="I232" s="276">
        <v>43010986710025</v>
      </c>
      <c r="J232" s="275"/>
      <c r="K232" s="277">
        <v>46062</v>
      </c>
      <c r="L232" s="275" t="s">
        <v>835</v>
      </c>
      <c r="M232" s="275" t="s">
        <v>835</v>
      </c>
      <c r="N232" s="275" t="s">
        <v>279</v>
      </c>
      <c r="O232" s="275" t="s">
        <v>311</v>
      </c>
      <c r="P232" s="277" t="s">
        <v>912</v>
      </c>
      <c r="Q232" s="273" t="s">
        <v>315</v>
      </c>
      <c r="R232" s="273">
        <v>2</v>
      </c>
    </row>
    <row r="233" spans="1:18" ht="32.1" customHeight="1" x14ac:dyDescent="0.25">
      <c r="A233" s="273">
        <v>231</v>
      </c>
      <c r="B233" s="274" t="s">
        <v>368</v>
      </c>
      <c r="C233" s="274">
        <v>24</v>
      </c>
      <c r="D233" s="274" t="s">
        <v>217</v>
      </c>
      <c r="E233" s="274">
        <v>2403</v>
      </c>
      <c r="F233" s="274" t="s">
        <v>2695</v>
      </c>
      <c r="G233" s="274">
        <v>3</v>
      </c>
      <c r="H233" s="275" t="s">
        <v>913</v>
      </c>
      <c r="I233" s="276">
        <v>32302932890010</v>
      </c>
      <c r="J233" s="275"/>
      <c r="K233" s="277">
        <v>46062</v>
      </c>
      <c r="L233" s="275" t="s">
        <v>637</v>
      </c>
      <c r="M233" s="275" t="s">
        <v>402</v>
      </c>
      <c r="N233" s="275" t="s">
        <v>279</v>
      </c>
      <c r="O233" s="275" t="s">
        <v>309</v>
      </c>
      <c r="P233" s="277" t="s">
        <v>912</v>
      </c>
      <c r="Q233" s="273" t="s">
        <v>315</v>
      </c>
      <c r="R233" s="273">
        <v>1</v>
      </c>
    </row>
    <row r="234" spans="1:18" ht="32.1" customHeight="1" x14ac:dyDescent="0.25">
      <c r="A234" s="273">
        <v>232</v>
      </c>
      <c r="B234" s="274" t="s">
        <v>368</v>
      </c>
      <c r="C234" s="274">
        <v>24</v>
      </c>
      <c r="D234" s="274" t="s">
        <v>217</v>
      </c>
      <c r="E234" s="274">
        <v>2403</v>
      </c>
      <c r="F234" s="274" t="s">
        <v>2695</v>
      </c>
      <c r="G234" s="274">
        <v>3</v>
      </c>
      <c r="H234" s="275" t="s">
        <v>914</v>
      </c>
      <c r="I234" s="276">
        <v>31609956390012</v>
      </c>
      <c r="J234" s="275"/>
      <c r="K234" s="277">
        <v>46062</v>
      </c>
      <c r="L234" s="275" t="s">
        <v>915</v>
      </c>
      <c r="M234" s="275" t="s">
        <v>402</v>
      </c>
      <c r="N234" s="275" t="s">
        <v>279</v>
      </c>
      <c r="O234" s="275" t="s">
        <v>309</v>
      </c>
      <c r="P234" s="277" t="s">
        <v>912</v>
      </c>
      <c r="Q234" s="273" t="s">
        <v>315</v>
      </c>
      <c r="R234" s="273">
        <v>1</v>
      </c>
    </row>
    <row r="235" spans="1:18" ht="32.1" customHeight="1" x14ac:dyDescent="0.25">
      <c r="A235" s="273">
        <v>233</v>
      </c>
      <c r="B235" s="274" t="s">
        <v>371</v>
      </c>
      <c r="C235" s="274">
        <v>26</v>
      </c>
      <c r="D235" s="274" t="s">
        <v>822</v>
      </c>
      <c r="E235" s="274">
        <v>2607</v>
      </c>
      <c r="F235" s="274" t="s">
        <v>2695</v>
      </c>
      <c r="G235" s="274">
        <v>3</v>
      </c>
      <c r="H235" s="275" t="s">
        <v>916</v>
      </c>
      <c r="I235" s="276">
        <v>31709950011057</v>
      </c>
      <c r="J235" s="275"/>
      <c r="K235" s="277">
        <v>46062</v>
      </c>
      <c r="L235" s="275" t="s">
        <v>824</v>
      </c>
      <c r="M235" s="275" t="s">
        <v>825</v>
      </c>
      <c r="N235" s="275" t="s">
        <v>279</v>
      </c>
      <c r="O235" s="275" t="s">
        <v>311</v>
      </c>
      <c r="P235" s="277"/>
      <c r="Q235" s="273" t="s">
        <v>315</v>
      </c>
      <c r="R235" s="273">
        <v>2</v>
      </c>
    </row>
    <row r="236" spans="1:18" ht="32.1" customHeight="1" x14ac:dyDescent="0.25">
      <c r="A236" s="273">
        <v>234</v>
      </c>
      <c r="B236" s="274" t="s">
        <v>371</v>
      </c>
      <c r="C236" s="274">
        <v>26</v>
      </c>
      <c r="D236" s="274" t="s">
        <v>822</v>
      </c>
      <c r="E236" s="274">
        <v>2607</v>
      </c>
      <c r="F236" s="274" t="s">
        <v>2695</v>
      </c>
      <c r="G236" s="274">
        <v>3</v>
      </c>
      <c r="H236" s="275" t="s">
        <v>917</v>
      </c>
      <c r="I236" s="276">
        <v>31810792700064</v>
      </c>
      <c r="J236" s="275"/>
      <c r="K236" s="277">
        <v>46062</v>
      </c>
      <c r="L236" s="275" t="s">
        <v>827</v>
      </c>
      <c r="M236" s="275" t="s">
        <v>828</v>
      </c>
      <c r="N236" s="275" t="s">
        <v>279</v>
      </c>
      <c r="O236" s="275" t="s">
        <v>311</v>
      </c>
      <c r="P236" s="277"/>
      <c r="Q236" s="273" t="s">
        <v>315</v>
      </c>
      <c r="R236" s="273">
        <v>2</v>
      </c>
    </row>
    <row r="237" spans="1:18" ht="32.1" customHeight="1" x14ac:dyDescent="0.25">
      <c r="A237" s="273">
        <v>235</v>
      </c>
      <c r="B237" s="274" t="s">
        <v>371</v>
      </c>
      <c r="C237" s="274">
        <v>26</v>
      </c>
      <c r="D237" s="274" t="s">
        <v>822</v>
      </c>
      <c r="E237" s="274">
        <v>2607</v>
      </c>
      <c r="F237" s="274" t="s">
        <v>2695</v>
      </c>
      <c r="G237" s="274">
        <v>3</v>
      </c>
      <c r="H237" s="275" t="s">
        <v>918</v>
      </c>
      <c r="I237" s="276">
        <v>41611890530059</v>
      </c>
      <c r="J237" s="275"/>
      <c r="K237" s="277">
        <v>46062</v>
      </c>
      <c r="L237" s="275" t="s">
        <v>830</v>
      </c>
      <c r="M237" s="275" t="s">
        <v>831</v>
      </c>
      <c r="N237" s="275" t="s">
        <v>279</v>
      </c>
      <c r="O237" s="275" t="s">
        <v>311</v>
      </c>
      <c r="P237" s="277"/>
      <c r="Q237" s="273" t="s">
        <v>315</v>
      </c>
      <c r="R237" s="273">
        <v>2</v>
      </c>
    </row>
    <row r="238" spans="1:18" ht="32.1" customHeight="1" x14ac:dyDescent="0.25">
      <c r="A238" s="273">
        <v>236</v>
      </c>
      <c r="B238" s="274" t="s">
        <v>362</v>
      </c>
      <c r="C238" s="274">
        <v>8</v>
      </c>
      <c r="D238" s="274" t="s">
        <v>650</v>
      </c>
      <c r="E238" s="274">
        <v>812</v>
      </c>
      <c r="F238" s="274" t="s">
        <v>2695</v>
      </c>
      <c r="G238" s="274">
        <v>3</v>
      </c>
      <c r="H238" s="275" t="s">
        <v>919</v>
      </c>
      <c r="I238" s="276">
        <v>30703871590098</v>
      </c>
      <c r="J238" s="275"/>
      <c r="K238" s="277">
        <v>46062</v>
      </c>
      <c r="L238" s="275" t="s">
        <v>584</v>
      </c>
      <c r="M238" s="275" t="s">
        <v>403</v>
      </c>
      <c r="N238" s="275" t="s">
        <v>279</v>
      </c>
      <c r="O238" s="275" t="s">
        <v>309</v>
      </c>
      <c r="P238" s="277" t="s">
        <v>912</v>
      </c>
      <c r="Q238" s="273" t="s">
        <v>315</v>
      </c>
      <c r="R238" s="273">
        <v>2</v>
      </c>
    </row>
    <row r="239" spans="1:18" ht="32.1" customHeight="1" x14ac:dyDescent="0.25">
      <c r="A239" s="273">
        <v>237</v>
      </c>
      <c r="B239" s="274" t="s">
        <v>362</v>
      </c>
      <c r="C239" s="274">
        <v>8</v>
      </c>
      <c r="D239" s="274" t="s">
        <v>650</v>
      </c>
      <c r="E239" s="274">
        <v>812</v>
      </c>
      <c r="F239" s="274" t="s">
        <v>2695</v>
      </c>
      <c r="G239" s="274">
        <v>3</v>
      </c>
      <c r="H239" s="275" t="s">
        <v>920</v>
      </c>
      <c r="I239" s="276">
        <v>42401691590025</v>
      </c>
      <c r="J239" s="275"/>
      <c r="K239" s="277">
        <v>46062</v>
      </c>
      <c r="L239" s="275" t="s">
        <v>584</v>
      </c>
      <c r="M239" s="275" t="s">
        <v>403</v>
      </c>
      <c r="N239" s="275" t="s">
        <v>279</v>
      </c>
      <c r="O239" s="275" t="s">
        <v>309</v>
      </c>
      <c r="P239" s="277" t="s">
        <v>912</v>
      </c>
      <c r="Q239" s="273" t="s">
        <v>315</v>
      </c>
      <c r="R239" s="273">
        <v>1</v>
      </c>
    </row>
    <row r="240" spans="1:18" ht="32.1" customHeight="1" x14ac:dyDescent="0.25">
      <c r="A240" s="273">
        <v>238</v>
      </c>
      <c r="B240" s="274" t="s">
        <v>363</v>
      </c>
      <c r="C240" s="274">
        <v>10</v>
      </c>
      <c r="D240" s="274" t="s">
        <v>169</v>
      </c>
      <c r="E240" s="274">
        <v>1015</v>
      </c>
      <c r="F240" s="274" t="s">
        <v>2695</v>
      </c>
      <c r="G240" s="274">
        <v>3</v>
      </c>
      <c r="H240" s="275" t="s">
        <v>921</v>
      </c>
      <c r="I240" s="276">
        <v>306754275</v>
      </c>
      <c r="J240" s="275" t="s">
        <v>922</v>
      </c>
      <c r="K240" s="277">
        <v>46062</v>
      </c>
      <c r="L240" s="275" t="s">
        <v>923</v>
      </c>
      <c r="M240" s="275" t="s">
        <v>923</v>
      </c>
      <c r="N240" s="275" t="s">
        <v>279</v>
      </c>
      <c r="O240" s="275" t="s">
        <v>309</v>
      </c>
      <c r="P240" s="277" t="s">
        <v>912</v>
      </c>
      <c r="Q240" s="273" t="s">
        <v>315</v>
      </c>
      <c r="R240" s="273">
        <v>2</v>
      </c>
    </row>
    <row r="241" spans="1:18" ht="32.1" customHeight="1" x14ac:dyDescent="0.25">
      <c r="A241" s="273">
        <v>239</v>
      </c>
      <c r="B241" s="274" t="s">
        <v>363</v>
      </c>
      <c r="C241" s="274">
        <v>10</v>
      </c>
      <c r="D241" s="274" t="s">
        <v>169</v>
      </c>
      <c r="E241" s="274">
        <v>1015</v>
      </c>
      <c r="F241" s="274" t="s">
        <v>2695</v>
      </c>
      <c r="G241" s="274">
        <v>3</v>
      </c>
      <c r="H241" s="275" t="s">
        <v>924</v>
      </c>
      <c r="I241" s="276">
        <v>306691498</v>
      </c>
      <c r="J241" s="275" t="s">
        <v>925</v>
      </c>
      <c r="K241" s="277">
        <v>46062</v>
      </c>
      <c r="L241" s="275" t="s">
        <v>923</v>
      </c>
      <c r="M241" s="275" t="s">
        <v>923</v>
      </c>
      <c r="N241" s="275" t="s">
        <v>279</v>
      </c>
      <c r="O241" s="275" t="s">
        <v>309</v>
      </c>
      <c r="P241" s="277" t="s">
        <v>912</v>
      </c>
      <c r="Q241" s="273" t="s">
        <v>315</v>
      </c>
      <c r="R241" s="273">
        <v>2</v>
      </c>
    </row>
    <row r="242" spans="1:18" ht="32.1" customHeight="1" x14ac:dyDescent="0.25">
      <c r="A242" s="273">
        <v>240</v>
      </c>
      <c r="B242" s="274" t="s">
        <v>366</v>
      </c>
      <c r="C242" s="274">
        <v>14</v>
      </c>
      <c r="D242" s="274" t="s">
        <v>592</v>
      </c>
      <c r="E242" s="274">
        <v>1417</v>
      </c>
      <c r="F242" s="274" t="s">
        <v>2695</v>
      </c>
      <c r="G242" s="274">
        <v>3</v>
      </c>
      <c r="H242" s="275" t="s">
        <v>1104</v>
      </c>
      <c r="I242" s="276">
        <v>309742763</v>
      </c>
      <c r="J242" s="275" t="s">
        <v>1105</v>
      </c>
      <c r="K242" s="277">
        <v>46062</v>
      </c>
      <c r="L242" s="275" t="s">
        <v>1106</v>
      </c>
      <c r="M242" s="275" t="s">
        <v>467</v>
      </c>
      <c r="N242" s="275" t="s">
        <v>279</v>
      </c>
      <c r="O242" s="275" t="s">
        <v>309</v>
      </c>
      <c r="P242" s="277" t="s">
        <v>912</v>
      </c>
      <c r="Q242" s="273" t="s">
        <v>315</v>
      </c>
      <c r="R242" s="273">
        <v>8</v>
      </c>
    </row>
    <row r="243" spans="1:18" ht="32.1" customHeight="1" x14ac:dyDescent="0.25">
      <c r="A243" s="273">
        <v>241</v>
      </c>
      <c r="B243" s="274" t="s">
        <v>371</v>
      </c>
      <c r="C243" s="274">
        <v>26</v>
      </c>
      <c r="D243" s="274" t="s">
        <v>859</v>
      </c>
      <c r="E243" s="274">
        <v>2601</v>
      </c>
      <c r="F243" s="274" t="s">
        <v>2695</v>
      </c>
      <c r="G243" s="274">
        <v>3</v>
      </c>
      <c r="H243" s="275" t="s">
        <v>926</v>
      </c>
      <c r="I243" s="276">
        <v>310260850</v>
      </c>
      <c r="J243" s="275" t="s">
        <v>927</v>
      </c>
      <c r="K243" s="277">
        <v>46063</v>
      </c>
      <c r="L243" s="275" t="s">
        <v>928</v>
      </c>
      <c r="M243" s="275" t="s">
        <v>929</v>
      </c>
      <c r="N243" s="275" t="s">
        <v>279</v>
      </c>
      <c r="O243" s="275" t="s">
        <v>311</v>
      </c>
      <c r="P243" s="277"/>
      <c r="Q243" s="273" t="s">
        <v>315</v>
      </c>
      <c r="R243" s="273">
        <v>2</v>
      </c>
    </row>
    <row r="244" spans="1:18" ht="32.1" customHeight="1" x14ac:dyDescent="0.25">
      <c r="A244" s="273">
        <v>242</v>
      </c>
      <c r="B244" s="274" t="s">
        <v>371</v>
      </c>
      <c r="C244" s="274">
        <v>26</v>
      </c>
      <c r="D244" s="274" t="s">
        <v>859</v>
      </c>
      <c r="E244" s="274">
        <v>2601</v>
      </c>
      <c r="F244" s="274" t="s">
        <v>2695</v>
      </c>
      <c r="G244" s="274">
        <v>3</v>
      </c>
      <c r="H244" s="275" t="s">
        <v>930</v>
      </c>
      <c r="I244" s="276">
        <v>308549472</v>
      </c>
      <c r="J244" s="275" t="s">
        <v>931</v>
      </c>
      <c r="K244" s="277">
        <v>46063</v>
      </c>
      <c r="L244" s="275" t="s">
        <v>932</v>
      </c>
      <c r="M244" s="275" t="s">
        <v>933</v>
      </c>
      <c r="N244" s="275" t="s">
        <v>279</v>
      </c>
      <c r="O244" s="275" t="s">
        <v>311</v>
      </c>
      <c r="P244" s="277"/>
      <c r="Q244" s="273" t="s">
        <v>315</v>
      </c>
      <c r="R244" s="273">
        <v>2</v>
      </c>
    </row>
    <row r="245" spans="1:18" ht="32.1" customHeight="1" x14ac:dyDescent="0.25">
      <c r="A245" s="273">
        <v>243</v>
      </c>
      <c r="B245" s="274" t="s">
        <v>371</v>
      </c>
      <c r="C245" s="274">
        <v>26</v>
      </c>
      <c r="D245" s="274" t="s">
        <v>720</v>
      </c>
      <c r="E245" s="274">
        <v>2603</v>
      </c>
      <c r="F245" s="274" t="s">
        <v>2695</v>
      </c>
      <c r="G245" s="274">
        <v>3</v>
      </c>
      <c r="H245" s="275" t="s">
        <v>934</v>
      </c>
      <c r="I245" s="276">
        <v>41006795860011</v>
      </c>
      <c r="J245" s="275"/>
      <c r="K245" s="277">
        <v>46063</v>
      </c>
      <c r="L245" s="275" t="s">
        <v>935</v>
      </c>
      <c r="M245" s="275" t="s">
        <v>936</v>
      </c>
      <c r="N245" s="275" t="s">
        <v>279</v>
      </c>
      <c r="O245" s="275" t="s">
        <v>311</v>
      </c>
      <c r="P245" s="277"/>
      <c r="Q245" s="273" t="s">
        <v>315</v>
      </c>
      <c r="R245" s="273">
        <v>2</v>
      </c>
    </row>
    <row r="246" spans="1:18" ht="32.1" customHeight="1" x14ac:dyDescent="0.25">
      <c r="A246" s="273">
        <v>244</v>
      </c>
      <c r="B246" s="274" t="s">
        <v>371</v>
      </c>
      <c r="C246" s="274">
        <v>26</v>
      </c>
      <c r="D246" s="274" t="s">
        <v>720</v>
      </c>
      <c r="E246" s="274">
        <v>2603</v>
      </c>
      <c r="F246" s="274" t="s">
        <v>2695</v>
      </c>
      <c r="G246" s="274">
        <v>3</v>
      </c>
      <c r="H246" s="275" t="s">
        <v>937</v>
      </c>
      <c r="I246" s="276">
        <v>309198364</v>
      </c>
      <c r="J246" s="275" t="s">
        <v>938</v>
      </c>
      <c r="K246" s="277">
        <v>46063</v>
      </c>
      <c r="L246" s="275" t="s">
        <v>939</v>
      </c>
      <c r="M246" s="275" t="s">
        <v>940</v>
      </c>
      <c r="N246" s="275" t="s">
        <v>279</v>
      </c>
      <c r="O246" s="275" t="s">
        <v>311</v>
      </c>
      <c r="P246" s="277"/>
      <c r="Q246" s="273" t="s">
        <v>315</v>
      </c>
      <c r="R246" s="273">
        <v>2</v>
      </c>
    </row>
    <row r="247" spans="1:18" ht="32.1" customHeight="1" x14ac:dyDescent="0.25">
      <c r="A247" s="273">
        <v>245</v>
      </c>
      <c r="B247" s="274" t="s">
        <v>365</v>
      </c>
      <c r="C247" s="274">
        <v>12</v>
      </c>
      <c r="D247" s="274" t="s">
        <v>418</v>
      </c>
      <c r="E247" s="274">
        <v>1211</v>
      </c>
      <c r="F247" s="274" t="s">
        <v>2695</v>
      </c>
      <c r="G247" s="274">
        <v>3</v>
      </c>
      <c r="H247" s="275" t="s">
        <v>941</v>
      </c>
      <c r="I247" s="276">
        <v>306306293</v>
      </c>
      <c r="J247" s="275" t="s">
        <v>942</v>
      </c>
      <c r="K247" s="277">
        <v>46063</v>
      </c>
      <c r="L247" s="275" t="s">
        <v>695</v>
      </c>
      <c r="M247" s="275" t="s">
        <v>403</v>
      </c>
      <c r="N247" s="275" t="s">
        <v>279</v>
      </c>
      <c r="O247" s="275" t="s">
        <v>309</v>
      </c>
      <c r="P247" s="277"/>
      <c r="Q247" s="273" t="s">
        <v>315</v>
      </c>
      <c r="R247" s="273">
        <v>3</v>
      </c>
    </row>
    <row r="248" spans="1:18" ht="32.1" customHeight="1" x14ac:dyDescent="0.25">
      <c r="A248" s="273">
        <v>246</v>
      </c>
      <c r="B248" s="274" t="s">
        <v>365</v>
      </c>
      <c r="C248" s="274">
        <v>12</v>
      </c>
      <c r="D248" s="274" t="s">
        <v>418</v>
      </c>
      <c r="E248" s="274">
        <v>1211</v>
      </c>
      <c r="F248" s="274" t="s">
        <v>2695</v>
      </c>
      <c r="G248" s="274">
        <v>3</v>
      </c>
      <c r="H248" s="275" t="s">
        <v>943</v>
      </c>
      <c r="I248" s="276">
        <v>306934866</v>
      </c>
      <c r="J248" s="275" t="s">
        <v>944</v>
      </c>
      <c r="K248" s="277">
        <v>46063</v>
      </c>
      <c r="L248" s="275" t="s">
        <v>457</v>
      </c>
      <c r="M248" s="275" t="s">
        <v>403</v>
      </c>
      <c r="N248" s="275" t="s">
        <v>279</v>
      </c>
      <c r="O248" s="275" t="s">
        <v>309</v>
      </c>
      <c r="P248" s="277"/>
      <c r="Q248" s="273" t="s">
        <v>315</v>
      </c>
      <c r="R248" s="273">
        <v>3</v>
      </c>
    </row>
    <row r="249" spans="1:18" ht="32.1" customHeight="1" x14ac:dyDescent="0.25">
      <c r="A249" s="273">
        <v>247</v>
      </c>
      <c r="B249" s="274" t="s">
        <v>365</v>
      </c>
      <c r="C249" s="274">
        <v>12</v>
      </c>
      <c r="D249" s="274" t="s">
        <v>418</v>
      </c>
      <c r="E249" s="274">
        <v>1211</v>
      </c>
      <c r="F249" s="274" t="s">
        <v>2695</v>
      </c>
      <c r="G249" s="274">
        <v>3</v>
      </c>
      <c r="H249" s="275" t="s">
        <v>945</v>
      </c>
      <c r="I249" s="276">
        <v>307004653</v>
      </c>
      <c r="J249" s="275" t="s">
        <v>946</v>
      </c>
      <c r="K249" s="277">
        <v>46063</v>
      </c>
      <c r="L249" s="275" t="s">
        <v>947</v>
      </c>
      <c r="M249" s="275" t="s">
        <v>403</v>
      </c>
      <c r="N249" s="275" t="s">
        <v>279</v>
      </c>
      <c r="O249" s="275" t="s">
        <v>309</v>
      </c>
      <c r="P249" s="277"/>
      <c r="Q249" s="273" t="s">
        <v>315</v>
      </c>
      <c r="R249" s="273">
        <v>3</v>
      </c>
    </row>
    <row r="250" spans="1:18" ht="32.1" customHeight="1" x14ac:dyDescent="0.25">
      <c r="A250" s="273">
        <v>248</v>
      </c>
      <c r="B250" s="274" t="s">
        <v>365</v>
      </c>
      <c r="C250" s="274">
        <v>12</v>
      </c>
      <c r="D250" s="274" t="s">
        <v>418</v>
      </c>
      <c r="E250" s="274">
        <v>1211</v>
      </c>
      <c r="F250" s="274" t="s">
        <v>2695</v>
      </c>
      <c r="G250" s="274">
        <v>3</v>
      </c>
      <c r="H250" s="275" t="s">
        <v>948</v>
      </c>
      <c r="I250" s="276">
        <v>308416829</v>
      </c>
      <c r="J250" s="275" t="s">
        <v>949</v>
      </c>
      <c r="K250" s="277">
        <v>46063</v>
      </c>
      <c r="L250" s="275" t="s">
        <v>950</v>
      </c>
      <c r="M250" s="275" t="s">
        <v>951</v>
      </c>
      <c r="N250" s="275" t="s">
        <v>279</v>
      </c>
      <c r="O250" s="275" t="s">
        <v>309</v>
      </c>
      <c r="P250" s="277"/>
      <c r="Q250" s="273" t="s">
        <v>315</v>
      </c>
      <c r="R250" s="273">
        <v>1</v>
      </c>
    </row>
    <row r="251" spans="1:18" ht="32.1" customHeight="1" x14ac:dyDescent="0.25">
      <c r="A251" s="273">
        <v>249</v>
      </c>
      <c r="B251" s="274" t="s">
        <v>371</v>
      </c>
      <c r="C251" s="274">
        <v>26</v>
      </c>
      <c r="D251" s="274" t="s">
        <v>712</v>
      </c>
      <c r="E251" s="274">
        <v>2604</v>
      </c>
      <c r="F251" s="274" t="s">
        <v>2695</v>
      </c>
      <c r="G251" s="274">
        <v>3</v>
      </c>
      <c r="H251" s="275" t="s">
        <v>952</v>
      </c>
      <c r="I251" s="276">
        <v>32904986810013</v>
      </c>
      <c r="J251" s="275"/>
      <c r="K251" s="277">
        <v>46063</v>
      </c>
      <c r="L251" s="275" t="s">
        <v>953</v>
      </c>
      <c r="M251" s="275" t="s">
        <v>953</v>
      </c>
      <c r="N251" s="275" t="s">
        <v>279</v>
      </c>
      <c r="O251" s="275" t="s">
        <v>311</v>
      </c>
      <c r="P251" s="277"/>
      <c r="Q251" s="273" t="s">
        <v>315</v>
      </c>
      <c r="R251" s="273">
        <v>2</v>
      </c>
    </row>
    <row r="252" spans="1:18" ht="32.1" customHeight="1" x14ac:dyDescent="0.25">
      <c r="A252" s="273">
        <v>250</v>
      </c>
      <c r="B252" s="274" t="s">
        <v>371</v>
      </c>
      <c r="C252" s="274">
        <v>26</v>
      </c>
      <c r="D252" s="274" t="s">
        <v>712</v>
      </c>
      <c r="E252" s="274">
        <v>2604</v>
      </c>
      <c r="F252" s="274" t="s">
        <v>2695</v>
      </c>
      <c r="G252" s="274">
        <v>3</v>
      </c>
      <c r="H252" s="275" t="s">
        <v>954</v>
      </c>
      <c r="I252" s="276">
        <v>30612956520056</v>
      </c>
      <c r="J252" s="275"/>
      <c r="K252" s="277">
        <v>46063</v>
      </c>
      <c r="L252" s="275" t="s">
        <v>953</v>
      </c>
      <c r="M252" s="275" t="s">
        <v>955</v>
      </c>
      <c r="N252" s="275" t="s">
        <v>279</v>
      </c>
      <c r="O252" s="275" t="s">
        <v>311</v>
      </c>
      <c r="P252" s="277"/>
      <c r="Q252" s="273" t="s">
        <v>315</v>
      </c>
      <c r="R252" s="273">
        <v>2</v>
      </c>
    </row>
    <row r="253" spans="1:18" ht="32.1" customHeight="1" x14ac:dyDescent="0.25">
      <c r="A253" s="273">
        <v>251</v>
      </c>
      <c r="B253" s="274" t="s">
        <v>371</v>
      </c>
      <c r="C253" s="274">
        <v>26</v>
      </c>
      <c r="D253" s="274" t="s">
        <v>712</v>
      </c>
      <c r="E253" s="274">
        <v>2604</v>
      </c>
      <c r="F253" s="274" t="s">
        <v>2695</v>
      </c>
      <c r="G253" s="274">
        <v>3</v>
      </c>
      <c r="H253" s="275" t="s">
        <v>956</v>
      </c>
      <c r="I253" s="276">
        <v>40208920241536</v>
      </c>
      <c r="J253" s="275"/>
      <c r="K253" s="277">
        <v>46063</v>
      </c>
      <c r="L253" s="275" t="s">
        <v>957</v>
      </c>
      <c r="M253" s="275" t="s">
        <v>957</v>
      </c>
      <c r="N253" s="275" t="s">
        <v>279</v>
      </c>
      <c r="O253" s="275" t="s">
        <v>311</v>
      </c>
      <c r="P253" s="277"/>
      <c r="Q253" s="273" t="s">
        <v>315</v>
      </c>
      <c r="R253" s="273">
        <v>2</v>
      </c>
    </row>
    <row r="254" spans="1:18" ht="32.1" customHeight="1" x14ac:dyDescent="0.25">
      <c r="A254" s="273">
        <v>252</v>
      </c>
      <c r="B254" s="274" t="s">
        <v>370</v>
      </c>
      <c r="C254" s="274">
        <v>27</v>
      </c>
      <c r="D254" s="274" t="s">
        <v>121</v>
      </c>
      <c r="E254" s="274">
        <v>2716</v>
      </c>
      <c r="F254" s="274" t="s">
        <v>2695</v>
      </c>
      <c r="G254" s="274">
        <v>3</v>
      </c>
      <c r="H254" s="275" t="s">
        <v>958</v>
      </c>
      <c r="I254" s="276">
        <v>312683054</v>
      </c>
      <c r="J254" s="275" t="s">
        <v>959</v>
      </c>
      <c r="K254" s="277">
        <v>46063</v>
      </c>
      <c r="L254" s="275" t="s">
        <v>423</v>
      </c>
      <c r="M254" s="275" t="s">
        <v>423</v>
      </c>
      <c r="N254" s="275" t="s">
        <v>279</v>
      </c>
      <c r="O254" s="275" t="s">
        <v>311</v>
      </c>
      <c r="P254" s="277" t="s">
        <v>960</v>
      </c>
      <c r="Q254" s="273" t="s">
        <v>315</v>
      </c>
      <c r="R254" s="273">
        <v>2</v>
      </c>
    </row>
    <row r="255" spans="1:18" ht="32.1" customHeight="1" x14ac:dyDescent="0.25">
      <c r="A255" s="273">
        <v>253</v>
      </c>
      <c r="B255" s="274" t="s">
        <v>370</v>
      </c>
      <c r="C255" s="274">
        <v>27</v>
      </c>
      <c r="D255" s="274" t="s">
        <v>124</v>
      </c>
      <c r="E255" s="274">
        <v>2702</v>
      </c>
      <c r="F255" s="274" t="s">
        <v>2695</v>
      </c>
      <c r="G255" s="274">
        <v>3</v>
      </c>
      <c r="H255" s="275" t="s">
        <v>961</v>
      </c>
      <c r="I255" s="276">
        <v>312788824</v>
      </c>
      <c r="J255" s="275" t="s">
        <v>962</v>
      </c>
      <c r="K255" s="277">
        <v>46063</v>
      </c>
      <c r="L255" s="275" t="s">
        <v>963</v>
      </c>
      <c r="M255" s="275" t="s">
        <v>963</v>
      </c>
      <c r="N255" s="275" t="s">
        <v>279</v>
      </c>
      <c r="O255" s="275" t="s">
        <v>311</v>
      </c>
      <c r="P255" s="277" t="s">
        <v>960</v>
      </c>
      <c r="Q255" s="273" t="s">
        <v>315</v>
      </c>
      <c r="R255" s="273">
        <v>2</v>
      </c>
    </row>
    <row r="256" spans="1:18" ht="32.1" customHeight="1" x14ac:dyDescent="0.25">
      <c r="A256" s="273">
        <v>254</v>
      </c>
      <c r="B256" s="274" t="s">
        <v>360</v>
      </c>
      <c r="C256" s="274">
        <v>3</v>
      </c>
      <c r="D256" s="274" t="s">
        <v>64</v>
      </c>
      <c r="E256" s="274">
        <v>301</v>
      </c>
      <c r="F256" s="274" t="s">
        <v>2695</v>
      </c>
      <c r="G256" s="274">
        <v>3</v>
      </c>
      <c r="H256" s="275" t="s">
        <v>964</v>
      </c>
      <c r="I256" s="276">
        <v>30804901280025</v>
      </c>
      <c r="J256" s="275"/>
      <c r="K256" s="277">
        <v>46063</v>
      </c>
      <c r="L256" s="275" t="s">
        <v>410</v>
      </c>
      <c r="M256" s="275" t="s">
        <v>401</v>
      </c>
      <c r="N256" s="275" t="s">
        <v>279</v>
      </c>
      <c r="O256" s="275" t="s">
        <v>309</v>
      </c>
      <c r="P256" s="277" t="s">
        <v>960</v>
      </c>
      <c r="Q256" s="273" t="s">
        <v>315</v>
      </c>
      <c r="R256" s="273">
        <v>2</v>
      </c>
    </row>
    <row r="257" spans="1:18" ht="32.1" customHeight="1" x14ac:dyDescent="0.25">
      <c r="A257" s="273">
        <v>255</v>
      </c>
      <c r="B257" s="274" t="s">
        <v>360</v>
      </c>
      <c r="C257" s="274">
        <v>3</v>
      </c>
      <c r="D257" s="274" t="s">
        <v>64</v>
      </c>
      <c r="E257" s="274">
        <v>301</v>
      </c>
      <c r="F257" s="274" t="s">
        <v>2695</v>
      </c>
      <c r="G257" s="274">
        <v>3</v>
      </c>
      <c r="H257" s="275" t="s">
        <v>965</v>
      </c>
      <c r="I257" s="276">
        <v>41710931280044</v>
      </c>
      <c r="J257" s="275"/>
      <c r="K257" s="277">
        <v>46063</v>
      </c>
      <c r="L257" s="275" t="s">
        <v>966</v>
      </c>
      <c r="M257" s="275" t="s">
        <v>401</v>
      </c>
      <c r="N257" s="275" t="s">
        <v>279</v>
      </c>
      <c r="O257" s="275" t="s">
        <v>309</v>
      </c>
      <c r="P257" s="277" t="s">
        <v>960</v>
      </c>
      <c r="Q257" s="273" t="s">
        <v>315</v>
      </c>
      <c r="R257" s="273">
        <v>2</v>
      </c>
    </row>
    <row r="258" spans="1:18" ht="32.1" customHeight="1" x14ac:dyDescent="0.25">
      <c r="A258" s="273">
        <v>256</v>
      </c>
      <c r="B258" s="274" t="s">
        <v>370</v>
      </c>
      <c r="C258" s="274">
        <v>27</v>
      </c>
      <c r="D258" s="274" t="s">
        <v>139</v>
      </c>
      <c r="E258" s="274">
        <v>2720</v>
      </c>
      <c r="F258" s="274" t="s">
        <v>2695</v>
      </c>
      <c r="G258" s="274">
        <v>3</v>
      </c>
      <c r="H258" s="275" t="s">
        <v>967</v>
      </c>
      <c r="I258" s="276">
        <v>204236243</v>
      </c>
      <c r="J258" s="275" t="s">
        <v>968</v>
      </c>
      <c r="K258" s="277">
        <v>46063</v>
      </c>
      <c r="L258" s="275" t="s">
        <v>403</v>
      </c>
      <c r="M258" s="275" t="s">
        <v>403</v>
      </c>
      <c r="N258" s="275" t="s">
        <v>279</v>
      </c>
      <c r="O258" s="275" t="s">
        <v>311</v>
      </c>
      <c r="P258" s="277" t="s">
        <v>960</v>
      </c>
      <c r="Q258" s="273" t="s">
        <v>315</v>
      </c>
      <c r="R258" s="273">
        <v>2</v>
      </c>
    </row>
    <row r="259" spans="1:18" ht="32.1" customHeight="1" x14ac:dyDescent="0.25">
      <c r="A259" s="273">
        <v>257</v>
      </c>
      <c r="B259" s="274" t="s">
        <v>369</v>
      </c>
      <c r="C259" s="274">
        <v>22</v>
      </c>
      <c r="D259" s="274" t="s">
        <v>227</v>
      </c>
      <c r="E259" s="274">
        <v>2207</v>
      </c>
      <c r="F259" s="274" t="s">
        <v>2695</v>
      </c>
      <c r="G259" s="274">
        <v>3</v>
      </c>
      <c r="H259" s="275" t="s">
        <v>969</v>
      </c>
      <c r="I259" s="276">
        <v>32404591940018</v>
      </c>
      <c r="J259" s="275"/>
      <c r="K259" s="277">
        <v>46063</v>
      </c>
      <c r="L259" s="275" t="s">
        <v>970</v>
      </c>
      <c r="M259" s="275" t="s">
        <v>416</v>
      </c>
      <c r="N259" s="275" t="s">
        <v>279</v>
      </c>
      <c r="O259" s="275" t="s">
        <v>311</v>
      </c>
      <c r="P259" s="277" t="s">
        <v>960</v>
      </c>
      <c r="Q259" s="273" t="s">
        <v>314</v>
      </c>
      <c r="R259" s="273">
        <v>2</v>
      </c>
    </row>
    <row r="260" spans="1:18" ht="32.1" customHeight="1" x14ac:dyDescent="0.25">
      <c r="A260" s="273">
        <v>258</v>
      </c>
      <c r="B260" s="274" t="s">
        <v>362</v>
      </c>
      <c r="C260" s="274">
        <v>8</v>
      </c>
      <c r="D260" s="274" t="s">
        <v>582</v>
      </c>
      <c r="E260" s="274">
        <v>804</v>
      </c>
      <c r="F260" s="274" t="s">
        <v>2695</v>
      </c>
      <c r="G260" s="274">
        <v>3</v>
      </c>
      <c r="H260" s="275" t="s">
        <v>971</v>
      </c>
      <c r="I260" s="276">
        <v>42205945520019</v>
      </c>
      <c r="J260" s="275"/>
      <c r="K260" s="277">
        <v>46063</v>
      </c>
      <c r="L260" s="275" t="s">
        <v>972</v>
      </c>
      <c r="M260" s="275" t="s">
        <v>403</v>
      </c>
      <c r="N260" s="275" t="s">
        <v>279</v>
      </c>
      <c r="O260" s="275" t="s">
        <v>309</v>
      </c>
      <c r="P260" s="277" t="s">
        <v>960</v>
      </c>
      <c r="Q260" s="273" t="s">
        <v>315</v>
      </c>
      <c r="R260" s="273">
        <v>2</v>
      </c>
    </row>
    <row r="261" spans="1:18" ht="32.1" customHeight="1" x14ac:dyDescent="0.25">
      <c r="A261" s="273">
        <v>259</v>
      </c>
      <c r="B261" s="274" t="s">
        <v>360</v>
      </c>
      <c r="C261" s="274">
        <v>3</v>
      </c>
      <c r="D261" s="274" t="s">
        <v>76</v>
      </c>
      <c r="E261" s="274">
        <v>303</v>
      </c>
      <c r="F261" s="274" t="s">
        <v>2695</v>
      </c>
      <c r="G261" s="274">
        <v>3</v>
      </c>
      <c r="H261" s="275" t="s">
        <v>662</v>
      </c>
      <c r="I261" s="276">
        <v>31308871360037</v>
      </c>
      <c r="J261" s="275"/>
      <c r="K261" s="277">
        <v>46064</v>
      </c>
      <c r="L261" s="275" t="s">
        <v>410</v>
      </c>
      <c r="M261" s="275" t="s">
        <v>401</v>
      </c>
      <c r="N261" s="275" t="s">
        <v>279</v>
      </c>
      <c r="O261" s="275" t="s">
        <v>309</v>
      </c>
      <c r="P261" s="277" t="s">
        <v>974</v>
      </c>
      <c r="Q261" s="273" t="s">
        <v>315</v>
      </c>
      <c r="R261" s="273">
        <v>2</v>
      </c>
    </row>
    <row r="262" spans="1:18" ht="32.1" customHeight="1" x14ac:dyDescent="0.25">
      <c r="A262" s="273">
        <v>260</v>
      </c>
      <c r="B262" s="274" t="s">
        <v>360</v>
      </c>
      <c r="C262" s="274">
        <v>3</v>
      </c>
      <c r="D262" s="274" t="s">
        <v>76</v>
      </c>
      <c r="E262" s="274">
        <v>303</v>
      </c>
      <c r="F262" s="274" t="s">
        <v>2695</v>
      </c>
      <c r="G262" s="274">
        <v>3</v>
      </c>
      <c r="H262" s="275" t="s">
        <v>975</v>
      </c>
      <c r="I262" s="276">
        <v>30208951370082</v>
      </c>
      <c r="J262" s="275"/>
      <c r="K262" s="277">
        <v>46064</v>
      </c>
      <c r="L262" s="275" t="s">
        <v>976</v>
      </c>
      <c r="M262" s="275" t="s">
        <v>401</v>
      </c>
      <c r="N262" s="275" t="s">
        <v>279</v>
      </c>
      <c r="O262" s="275" t="s">
        <v>309</v>
      </c>
      <c r="P262" s="277" t="s">
        <v>974</v>
      </c>
      <c r="Q262" s="273" t="s">
        <v>315</v>
      </c>
      <c r="R262" s="273">
        <v>2</v>
      </c>
    </row>
    <row r="263" spans="1:18" ht="32.1" customHeight="1" x14ac:dyDescent="0.25">
      <c r="A263" s="273">
        <v>261</v>
      </c>
      <c r="B263" s="274" t="s">
        <v>372</v>
      </c>
      <c r="C263" s="274">
        <v>30</v>
      </c>
      <c r="D263" s="274" t="s">
        <v>250</v>
      </c>
      <c r="E263" s="274">
        <v>3014</v>
      </c>
      <c r="F263" s="274" t="s">
        <v>2695</v>
      </c>
      <c r="G263" s="274">
        <v>3</v>
      </c>
      <c r="H263" s="275" t="s">
        <v>977</v>
      </c>
      <c r="I263" s="276">
        <v>311196430</v>
      </c>
      <c r="J263" s="275" t="s">
        <v>978</v>
      </c>
      <c r="K263" s="277">
        <v>46064</v>
      </c>
      <c r="L263" s="275" t="s">
        <v>411</v>
      </c>
      <c r="M263" s="275" t="s">
        <v>419</v>
      </c>
      <c r="N263" s="275" t="s">
        <v>279</v>
      </c>
      <c r="O263" s="275" t="s">
        <v>309</v>
      </c>
      <c r="P263" s="277" t="s">
        <v>974</v>
      </c>
      <c r="Q263" s="273" t="s">
        <v>314</v>
      </c>
      <c r="R263" s="273">
        <v>2</v>
      </c>
    </row>
    <row r="264" spans="1:18" ht="32.1" customHeight="1" x14ac:dyDescent="0.25">
      <c r="A264" s="273">
        <v>262</v>
      </c>
      <c r="B264" s="274" t="s">
        <v>372</v>
      </c>
      <c r="C264" s="274">
        <v>30</v>
      </c>
      <c r="D264" s="274" t="s">
        <v>250</v>
      </c>
      <c r="E264" s="274">
        <v>3014</v>
      </c>
      <c r="F264" s="274" t="s">
        <v>2695</v>
      </c>
      <c r="G264" s="274">
        <v>3</v>
      </c>
      <c r="H264" s="275" t="s">
        <v>979</v>
      </c>
      <c r="I264" s="276">
        <v>310160990</v>
      </c>
      <c r="J264" s="275" t="s">
        <v>980</v>
      </c>
      <c r="K264" s="277">
        <v>46064</v>
      </c>
      <c r="L264" s="275" t="s">
        <v>411</v>
      </c>
      <c r="M264" s="275" t="s">
        <v>419</v>
      </c>
      <c r="N264" s="275" t="s">
        <v>279</v>
      </c>
      <c r="O264" s="275" t="s">
        <v>309</v>
      </c>
      <c r="P264" s="277" t="s">
        <v>974</v>
      </c>
      <c r="Q264" s="273" t="s">
        <v>314</v>
      </c>
      <c r="R264" s="273">
        <v>2</v>
      </c>
    </row>
    <row r="265" spans="1:18" ht="32.1" customHeight="1" x14ac:dyDescent="0.25">
      <c r="A265" s="273">
        <v>263</v>
      </c>
      <c r="B265" s="274" t="s">
        <v>372</v>
      </c>
      <c r="C265" s="274">
        <v>30</v>
      </c>
      <c r="D265" s="274" t="s">
        <v>250</v>
      </c>
      <c r="E265" s="274">
        <v>3014</v>
      </c>
      <c r="F265" s="274" t="s">
        <v>2695</v>
      </c>
      <c r="G265" s="274">
        <v>3</v>
      </c>
      <c r="H265" s="275" t="s">
        <v>981</v>
      </c>
      <c r="I265" s="276">
        <v>305925363</v>
      </c>
      <c r="J265" s="275" t="s">
        <v>982</v>
      </c>
      <c r="K265" s="277">
        <v>46064</v>
      </c>
      <c r="L265" s="275" t="s">
        <v>411</v>
      </c>
      <c r="M265" s="275" t="s">
        <v>419</v>
      </c>
      <c r="N265" s="275" t="s">
        <v>279</v>
      </c>
      <c r="O265" s="275" t="s">
        <v>309</v>
      </c>
      <c r="P265" s="277" t="s">
        <v>974</v>
      </c>
      <c r="Q265" s="273" t="s">
        <v>314</v>
      </c>
      <c r="R265" s="273">
        <v>2</v>
      </c>
    </row>
    <row r="266" spans="1:18" ht="32.1" customHeight="1" x14ac:dyDescent="0.25">
      <c r="A266" s="273">
        <v>264</v>
      </c>
      <c r="B266" s="274" t="s">
        <v>372</v>
      </c>
      <c r="C266" s="274">
        <v>30</v>
      </c>
      <c r="D266" s="274" t="s">
        <v>250</v>
      </c>
      <c r="E266" s="274">
        <v>3014</v>
      </c>
      <c r="F266" s="274" t="s">
        <v>2695</v>
      </c>
      <c r="G266" s="274">
        <v>3</v>
      </c>
      <c r="H266" s="275" t="s">
        <v>983</v>
      </c>
      <c r="I266" s="276">
        <v>308451200</v>
      </c>
      <c r="J266" s="275" t="s">
        <v>984</v>
      </c>
      <c r="K266" s="277">
        <v>46064</v>
      </c>
      <c r="L266" s="275" t="s">
        <v>411</v>
      </c>
      <c r="M266" s="275" t="s">
        <v>419</v>
      </c>
      <c r="N266" s="275" t="s">
        <v>279</v>
      </c>
      <c r="O266" s="275" t="s">
        <v>309</v>
      </c>
      <c r="P266" s="277" t="s">
        <v>974</v>
      </c>
      <c r="Q266" s="273" t="s">
        <v>314</v>
      </c>
      <c r="R266" s="273">
        <v>2</v>
      </c>
    </row>
    <row r="267" spans="1:18" ht="32.1" customHeight="1" x14ac:dyDescent="0.25">
      <c r="A267" s="273">
        <v>265</v>
      </c>
      <c r="B267" s="274" t="s">
        <v>371</v>
      </c>
      <c r="C267" s="274">
        <v>26</v>
      </c>
      <c r="D267" s="274" t="s">
        <v>759</v>
      </c>
      <c r="E267" s="274">
        <v>2605</v>
      </c>
      <c r="F267" s="274" t="s">
        <v>2695</v>
      </c>
      <c r="G267" s="274">
        <v>3</v>
      </c>
      <c r="H267" s="275" t="s">
        <v>985</v>
      </c>
      <c r="I267" s="276">
        <v>32602880050109</v>
      </c>
      <c r="J267" s="275"/>
      <c r="K267" s="277">
        <v>46064</v>
      </c>
      <c r="L267" s="275" t="s">
        <v>986</v>
      </c>
      <c r="M267" s="275" t="s">
        <v>987</v>
      </c>
      <c r="N267" s="275" t="s">
        <v>279</v>
      </c>
      <c r="O267" s="275" t="s">
        <v>311</v>
      </c>
      <c r="P267" s="277"/>
      <c r="Q267" s="273" t="s">
        <v>315</v>
      </c>
      <c r="R267" s="273">
        <v>2</v>
      </c>
    </row>
    <row r="268" spans="1:18" ht="32.1" customHeight="1" x14ac:dyDescent="0.25">
      <c r="A268" s="273">
        <v>266</v>
      </c>
      <c r="B268" s="274" t="s">
        <v>371</v>
      </c>
      <c r="C268" s="274">
        <v>26</v>
      </c>
      <c r="D268" s="274" t="s">
        <v>759</v>
      </c>
      <c r="E268" s="274">
        <v>2605</v>
      </c>
      <c r="F268" s="274" t="s">
        <v>2695</v>
      </c>
      <c r="G268" s="274">
        <v>3</v>
      </c>
      <c r="H268" s="275" t="s">
        <v>988</v>
      </c>
      <c r="I268" s="276">
        <v>308878293</v>
      </c>
      <c r="J268" s="275" t="s">
        <v>989</v>
      </c>
      <c r="K268" s="277">
        <v>46064</v>
      </c>
      <c r="L268" s="275" t="s">
        <v>990</v>
      </c>
      <c r="M268" s="275" t="s">
        <v>727</v>
      </c>
      <c r="N268" s="275" t="s">
        <v>279</v>
      </c>
      <c r="O268" s="275" t="s">
        <v>311</v>
      </c>
      <c r="P268" s="277"/>
      <c r="Q268" s="273" t="s">
        <v>315</v>
      </c>
      <c r="R268" s="273">
        <v>2</v>
      </c>
    </row>
    <row r="269" spans="1:18" ht="32.1" customHeight="1" x14ac:dyDescent="0.25">
      <c r="A269" s="273">
        <v>267</v>
      </c>
      <c r="B269" s="274" t="s">
        <v>370</v>
      </c>
      <c r="C269" s="274">
        <v>27</v>
      </c>
      <c r="D269" s="274" t="s">
        <v>129</v>
      </c>
      <c r="E269" s="274">
        <v>2723</v>
      </c>
      <c r="F269" s="274" t="s">
        <v>2695</v>
      </c>
      <c r="G269" s="274">
        <v>3</v>
      </c>
      <c r="H269" s="275" t="s">
        <v>991</v>
      </c>
      <c r="I269" s="276">
        <v>310410877</v>
      </c>
      <c r="J269" s="275" t="s">
        <v>992</v>
      </c>
      <c r="K269" s="277">
        <v>46064</v>
      </c>
      <c r="L269" s="275" t="s">
        <v>420</v>
      </c>
      <c r="M269" s="275" t="s">
        <v>420</v>
      </c>
      <c r="N269" s="275" t="s">
        <v>279</v>
      </c>
      <c r="O269" s="275" t="s">
        <v>311</v>
      </c>
      <c r="P269" s="277" t="s">
        <v>974</v>
      </c>
      <c r="Q269" s="273" t="s">
        <v>315</v>
      </c>
      <c r="R269" s="273">
        <v>2</v>
      </c>
    </row>
    <row r="270" spans="1:18" ht="32.1" customHeight="1" x14ac:dyDescent="0.25">
      <c r="A270" s="273">
        <v>268</v>
      </c>
      <c r="B270" s="274" t="s">
        <v>371</v>
      </c>
      <c r="C270" s="274">
        <v>26</v>
      </c>
      <c r="D270" s="274" t="s">
        <v>720</v>
      </c>
      <c r="E270" s="274">
        <v>2603</v>
      </c>
      <c r="F270" s="274" t="s">
        <v>2695</v>
      </c>
      <c r="G270" s="274">
        <v>3</v>
      </c>
      <c r="H270" s="275" t="s">
        <v>993</v>
      </c>
      <c r="I270" s="276">
        <v>308367724</v>
      </c>
      <c r="J270" s="275" t="s">
        <v>994</v>
      </c>
      <c r="K270" s="277">
        <v>46064</v>
      </c>
      <c r="L270" s="275" t="s">
        <v>995</v>
      </c>
      <c r="M270" s="275" t="s">
        <v>758</v>
      </c>
      <c r="N270" s="275" t="s">
        <v>279</v>
      </c>
      <c r="O270" s="275" t="s">
        <v>311</v>
      </c>
      <c r="P270" s="277"/>
      <c r="Q270" s="273" t="s">
        <v>315</v>
      </c>
      <c r="R270" s="273">
        <v>2</v>
      </c>
    </row>
    <row r="271" spans="1:18" ht="32.1" customHeight="1" x14ac:dyDescent="0.25">
      <c r="A271" s="273">
        <v>269</v>
      </c>
      <c r="B271" s="274" t="s">
        <v>371</v>
      </c>
      <c r="C271" s="274">
        <v>26</v>
      </c>
      <c r="D271" s="274" t="s">
        <v>748</v>
      </c>
      <c r="E271" s="274">
        <v>2610</v>
      </c>
      <c r="F271" s="274" t="s">
        <v>2695</v>
      </c>
      <c r="G271" s="274">
        <v>3</v>
      </c>
      <c r="H271" s="275" t="s">
        <v>996</v>
      </c>
      <c r="I271" s="276">
        <v>308861269</v>
      </c>
      <c r="J271" s="275" t="s">
        <v>997</v>
      </c>
      <c r="K271" s="277">
        <v>46064</v>
      </c>
      <c r="L271" s="275" t="s">
        <v>751</v>
      </c>
      <c r="M271" s="275" t="s">
        <v>752</v>
      </c>
      <c r="N271" s="275" t="s">
        <v>279</v>
      </c>
      <c r="O271" s="275" t="s">
        <v>311</v>
      </c>
      <c r="P271" s="277"/>
      <c r="Q271" s="273" t="s">
        <v>315</v>
      </c>
      <c r="R271" s="273">
        <v>2</v>
      </c>
    </row>
    <row r="272" spans="1:18" ht="32.1" customHeight="1" x14ac:dyDescent="0.25">
      <c r="A272" s="273">
        <v>270</v>
      </c>
      <c r="B272" s="274" t="s">
        <v>371</v>
      </c>
      <c r="C272" s="274">
        <v>26</v>
      </c>
      <c r="D272" s="274" t="s">
        <v>748</v>
      </c>
      <c r="E272" s="274">
        <v>2610</v>
      </c>
      <c r="F272" s="274" t="s">
        <v>2695</v>
      </c>
      <c r="G272" s="274">
        <v>3</v>
      </c>
      <c r="H272" s="275" t="s">
        <v>998</v>
      </c>
      <c r="I272" s="276">
        <v>311688729</v>
      </c>
      <c r="J272" s="275" t="s">
        <v>999</v>
      </c>
      <c r="K272" s="277">
        <v>46064</v>
      </c>
      <c r="L272" s="275" t="s">
        <v>751</v>
      </c>
      <c r="M272" s="275" t="s">
        <v>752</v>
      </c>
      <c r="N272" s="275" t="s">
        <v>279</v>
      </c>
      <c r="O272" s="275" t="s">
        <v>311</v>
      </c>
      <c r="P272" s="277"/>
      <c r="Q272" s="273" t="s">
        <v>315</v>
      </c>
      <c r="R272" s="273">
        <v>2</v>
      </c>
    </row>
    <row r="273" spans="1:18" ht="32.1" customHeight="1" x14ac:dyDescent="0.25">
      <c r="A273" s="273">
        <v>271</v>
      </c>
      <c r="B273" s="274" t="s">
        <v>369</v>
      </c>
      <c r="C273" s="274">
        <v>22</v>
      </c>
      <c r="D273" s="274" t="s">
        <v>228</v>
      </c>
      <c r="E273" s="274">
        <v>2208</v>
      </c>
      <c r="F273" s="274" t="s">
        <v>2695</v>
      </c>
      <c r="G273" s="274">
        <v>3</v>
      </c>
      <c r="H273" s="275" t="s">
        <v>1000</v>
      </c>
      <c r="I273" s="276">
        <v>302523408</v>
      </c>
      <c r="J273" s="275" t="s">
        <v>1001</v>
      </c>
      <c r="K273" s="277">
        <v>46064</v>
      </c>
      <c r="L273" s="275" t="s">
        <v>1002</v>
      </c>
      <c r="M273" s="275" t="s">
        <v>416</v>
      </c>
      <c r="N273" s="275" t="s">
        <v>279</v>
      </c>
      <c r="O273" s="275" t="s">
        <v>311</v>
      </c>
      <c r="P273" s="277" t="s">
        <v>974</v>
      </c>
      <c r="Q273" s="273" t="s">
        <v>315</v>
      </c>
      <c r="R273" s="273">
        <v>2</v>
      </c>
    </row>
    <row r="274" spans="1:18" ht="32.1" customHeight="1" x14ac:dyDescent="0.25">
      <c r="A274" s="273">
        <v>272</v>
      </c>
      <c r="B274" s="274" t="s">
        <v>364</v>
      </c>
      <c r="C274" s="274">
        <v>35</v>
      </c>
      <c r="D274" s="274" t="s">
        <v>98</v>
      </c>
      <c r="E274" s="274">
        <v>3512</v>
      </c>
      <c r="F274" s="274" t="s">
        <v>2695</v>
      </c>
      <c r="G274" s="274">
        <v>3</v>
      </c>
      <c r="H274" s="275" t="s">
        <v>1003</v>
      </c>
      <c r="I274" s="276">
        <v>302700432</v>
      </c>
      <c r="J274" s="275" t="s">
        <v>1004</v>
      </c>
      <c r="K274" s="277">
        <v>46064</v>
      </c>
      <c r="L274" s="275" t="s">
        <v>1005</v>
      </c>
      <c r="M274" s="275" t="s">
        <v>534</v>
      </c>
      <c r="N274" s="275" t="s">
        <v>279</v>
      </c>
      <c r="O274" s="275" t="s">
        <v>309</v>
      </c>
      <c r="P274" s="277" t="s">
        <v>974</v>
      </c>
      <c r="Q274" s="273" t="s">
        <v>315</v>
      </c>
      <c r="R274" s="273">
        <v>10</v>
      </c>
    </row>
    <row r="275" spans="1:18" ht="32.1" customHeight="1" x14ac:dyDescent="0.25">
      <c r="A275" s="273">
        <v>273</v>
      </c>
      <c r="B275" s="274" t="s">
        <v>364</v>
      </c>
      <c r="C275" s="274">
        <v>35</v>
      </c>
      <c r="D275" s="274" t="s">
        <v>98</v>
      </c>
      <c r="E275" s="274">
        <v>3512</v>
      </c>
      <c r="F275" s="274" t="s">
        <v>2695</v>
      </c>
      <c r="G275" s="274">
        <v>3</v>
      </c>
      <c r="H275" s="275" t="s">
        <v>1006</v>
      </c>
      <c r="I275" s="276">
        <v>309173174</v>
      </c>
      <c r="J275" s="275" t="s">
        <v>1007</v>
      </c>
      <c r="K275" s="277">
        <v>46064</v>
      </c>
      <c r="L275" s="275" t="s">
        <v>526</v>
      </c>
      <c r="M275" s="275" t="s">
        <v>534</v>
      </c>
      <c r="N275" s="275" t="s">
        <v>279</v>
      </c>
      <c r="O275" s="275" t="s">
        <v>309</v>
      </c>
      <c r="P275" s="277" t="s">
        <v>974</v>
      </c>
      <c r="Q275" s="273" t="s">
        <v>315</v>
      </c>
      <c r="R275" s="273">
        <v>4</v>
      </c>
    </row>
    <row r="276" spans="1:18" ht="32.1" customHeight="1" x14ac:dyDescent="0.25">
      <c r="A276" s="273">
        <v>274</v>
      </c>
      <c r="B276" s="274" t="s">
        <v>364</v>
      </c>
      <c r="C276" s="274">
        <v>35</v>
      </c>
      <c r="D276" s="274" t="s">
        <v>98</v>
      </c>
      <c r="E276" s="274">
        <v>3512</v>
      </c>
      <c r="F276" s="274" t="s">
        <v>2695</v>
      </c>
      <c r="G276" s="274">
        <v>3</v>
      </c>
      <c r="H276" s="275" t="s">
        <v>1247</v>
      </c>
      <c r="I276" s="276">
        <v>41505923470013</v>
      </c>
      <c r="J276" s="275" t="s">
        <v>1008</v>
      </c>
      <c r="K276" s="277">
        <v>46064</v>
      </c>
      <c r="L276" s="275" t="s">
        <v>1009</v>
      </c>
      <c r="M276" s="275" t="s">
        <v>534</v>
      </c>
      <c r="N276" s="275" t="s">
        <v>279</v>
      </c>
      <c r="O276" s="275" t="s">
        <v>309</v>
      </c>
      <c r="P276" s="277" t="s">
        <v>974</v>
      </c>
      <c r="Q276" s="273" t="s">
        <v>315</v>
      </c>
      <c r="R276" s="273">
        <v>2</v>
      </c>
    </row>
    <row r="277" spans="1:18" ht="32.1" customHeight="1" x14ac:dyDescent="0.25">
      <c r="A277" s="273">
        <v>275</v>
      </c>
      <c r="B277" s="274" t="s">
        <v>364</v>
      </c>
      <c r="C277" s="274">
        <v>35</v>
      </c>
      <c r="D277" s="274" t="s">
        <v>98</v>
      </c>
      <c r="E277" s="274">
        <v>3512</v>
      </c>
      <c r="F277" s="274" t="s">
        <v>2695</v>
      </c>
      <c r="G277" s="274">
        <v>3</v>
      </c>
      <c r="H277" s="275" t="s">
        <v>1248</v>
      </c>
      <c r="I277" s="276">
        <v>200383326</v>
      </c>
      <c r="J277" s="275" t="s">
        <v>1249</v>
      </c>
      <c r="K277" s="277">
        <v>46064</v>
      </c>
      <c r="L277" s="275" t="s">
        <v>526</v>
      </c>
      <c r="M277" s="275" t="s">
        <v>534</v>
      </c>
      <c r="N277" s="275" t="s">
        <v>279</v>
      </c>
      <c r="O277" s="275" t="s">
        <v>309</v>
      </c>
      <c r="P277" s="277" t="s">
        <v>974</v>
      </c>
      <c r="Q277" s="273" t="s">
        <v>315</v>
      </c>
      <c r="R277" s="273">
        <v>4</v>
      </c>
    </row>
    <row r="278" spans="1:18" ht="32.1" customHeight="1" x14ac:dyDescent="0.25">
      <c r="A278" s="273">
        <v>276</v>
      </c>
      <c r="B278" s="274" t="s">
        <v>364</v>
      </c>
      <c r="C278" s="274">
        <v>35</v>
      </c>
      <c r="D278" s="274" t="s">
        <v>98</v>
      </c>
      <c r="E278" s="274">
        <v>3512</v>
      </c>
      <c r="F278" s="274" t="s">
        <v>2695</v>
      </c>
      <c r="G278" s="274">
        <v>3</v>
      </c>
      <c r="H278" s="275" t="s">
        <v>1250</v>
      </c>
      <c r="I278" s="276">
        <v>42802873470021</v>
      </c>
      <c r="J278" s="275" t="s">
        <v>586</v>
      </c>
      <c r="K278" s="277">
        <v>46064</v>
      </c>
      <c r="L278" s="275" t="s">
        <v>526</v>
      </c>
      <c r="M278" s="275" t="s">
        <v>534</v>
      </c>
      <c r="N278" s="275" t="s">
        <v>279</v>
      </c>
      <c r="O278" s="275" t="s">
        <v>309</v>
      </c>
      <c r="P278" s="277" t="s">
        <v>974</v>
      </c>
      <c r="Q278" s="273" t="s">
        <v>315</v>
      </c>
      <c r="R278" s="273">
        <v>2</v>
      </c>
    </row>
    <row r="279" spans="1:18" ht="32.1" customHeight="1" x14ac:dyDescent="0.25">
      <c r="A279" s="273">
        <v>277</v>
      </c>
      <c r="B279" s="274" t="s">
        <v>364</v>
      </c>
      <c r="C279" s="274">
        <v>35</v>
      </c>
      <c r="D279" s="274" t="s">
        <v>98</v>
      </c>
      <c r="E279" s="274">
        <v>3512</v>
      </c>
      <c r="F279" s="274" t="s">
        <v>2695</v>
      </c>
      <c r="G279" s="274">
        <v>3</v>
      </c>
      <c r="H279" s="275" t="s">
        <v>451</v>
      </c>
      <c r="I279" s="276">
        <v>42702997360036</v>
      </c>
      <c r="J279" s="275" t="s">
        <v>448</v>
      </c>
      <c r="K279" s="277">
        <v>46064</v>
      </c>
      <c r="L279" s="275" t="s">
        <v>526</v>
      </c>
      <c r="M279" s="275" t="s">
        <v>534</v>
      </c>
      <c r="N279" s="275" t="s">
        <v>279</v>
      </c>
      <c r="O279" s="275" t="s">
        <v>309</v>
      </c>
      <c r="P279" s="277" t="s">
        <v>974</v>
      </c>
      <c r="Q279" s="273" t="s">
        <v>315</v>
      </c>
      <c r="R279" s="273">
        <v>2</v>
      </c>
    </row>
    <row r="280" spans="1:18" ht="32.1" customHeight="1" x14ac:dyDescent="0.25">
      <c r="A280" s="273">
        <v>278</v>
      </c>
      <c r="B280" s="274" t="s">
        <v>371</v>
      </c>
      <c r="C280" s="274">
        <v>26</v>
      </c>
      <c r="D280" s="274" t="s">
        <v>804</v>
      </c>
      <c r="E280" s="274">
        <v>2606</v>
      </c>
      <c r="F280" s="274" t="s">
        <v>2695</v>
      </c>
      <c r="G280" s="274">
        <v>3</v>
      </c>
      <c r="H280" s="275" t="s">
        <v>1010</v>
      </c>
      <c r="I280" s="276">
        <v>207198677</v>
      </c>
      <c r="J280" s="275" t="s">
        <v>1011</v>
      </c>
      <c r="K280" s="277">
        <v>46065</v>
      </c>
      <c r="L280" s="275" t="s">
        <v>1012</v>
      </c>
      <c r="M280" s="275" t="s">
        <v>1013</v>
      </c>
      <c r="N280" s="275" t="s">
        <v>279</v>
      </c>
      <c r="O280" s="275" t="s">
        <v>311</v>
      </c>
      <c r="P280" s="277"/>
      <c r="Q280" s="273" t="s">
        <v>315</v>
      </c>
      <c r="R280" s="273">
        <v>2</v>
      </c>
    </row>
    <row r="281" spans="1:18" ht="32.1" customHeight="1" x14ac:dyDescent="0.25">
      <c r="A281" s="273">
        <v>279</v>
      </c>
      <c r="B281" s="274" t="s">
        <v>371</v>
      </c>
      <c r="C281" s="274">
        <v>26</v>
      </c>
      <c r="D281" s="274" t="s">
        <v>804</v>
      </c>
      <c r="E281" s="274">
        <v>2606</v>
      </c>
      <c r="F281" s="274" t="s">
        <v>2695</v>
      </c>
      <c r="G281" s="274">
        <v>3</v>
      </c>
      <c r="H281" s="275" t="s">
        <v>1014</v>
      </c>
      <c r="I281" s="276">
        <v>302767128</v>
      </c>
      <c r="J281" s="275" t="s">
        <v>1015</v>
      </c>
      <c r="K281" s="277">
        <v>46065</v>
      </c>
      <c r="L281" s="275" t="s">
        <v>1012</v>
      </c>
      <c r="M281" s="275" t="s">
        <v>1016</v>
      </c>
      <c r="N281" s="275" t="s">
        <v>279</v>
      </c>
      <c r="O281" s="275" t="s">
        <v>311</v>
      </c>
      <c r="P281" s="277"/>
      <c r="Q281" s="273" t="s">
        <v>315</v>
      </c>
      <c r="R281" s="273">
        <v>2</v>
      </c>
    </row>
    <row r="282" spans="1:18" ht="32.1" customHeight="1" x14ac:dyDescent="0.25">
      <c r="A282" s="273">
        <v>280</v>
      </c>
      <c r="B282" s="274" t="s">
        <v>371</v>
      </c>
      <c r="C282" s="274">
        <v>26</v>
      </c>
      <c r="D282" s="274" t="s">
        <v>748</v>
      </c>
      <c r="E282" s="274">
        <v>2610</v>
      </c>
      <c r="F282" s="274" t="s">
        <v>2695</v>
      </c>
      <c r="G282" s="274">
        <v>3</v>
      </c>
      <c r="H282" s="275" t="s">
        <v>1017</v>
      </c>
      <c r="I282" s="276">
        <v>62304056590066</v>
      </c>
      <c r="J282" s="275"/>
      <c r="K282" s="277">
        <v>46065</v>
      </c>
      <c r="L282" s="275" t="s">
        <v>775</v>
      </c>
      <c r="M282" s="275" t="s">
        <v>776</v>
      </c>
      <c r="N282" s="275" t="s">
        <v>279</v>
      </c>
      <c r="O282" s="275" t="s">
        <v>311</v>
      </c>
      <c r="P282" s="277"/>
      <c r="Q282" s="273" t="s">
        <v>315</v>
      </c>
      <c r="R282" s="273">
        <v>2</v>
      </c>
    </row>
    <row r="283" spans="1:18" ht="32.1" customHeight="1" x14ac:dyDescent="0.25">
      <c r="A283" s="273">
        <v>281</v>
      </c>
      <c r="B283" s="274" t="s">
        <v>371</v>
      </c>
      <c r="C283" s="274">
        <v>26</v>
      </c>
      <c r="D283" s="274" t="s">
        <v>748</v>
      </c>
      <c r="E283" s="274">
        <v>2610</v>
      </c>
      <c r="F283" s="274" t="s">
        <v>2695</v>
      </c>
      <c r="G283" s="274">
        <v>3</v>
      </c>
      <c r="H283" s="275" t="s">
        <v>1018</v>
      </c>
      <c r="I283" s="276">
        <v>41601967420017</v>
      </c>
      <c r="J283" s="275"/>
      <c r="K283" s="277">
        <v>46065</v>
      </c>
      <c r="L283" s="275" t="s">
        <v>775</v>
      </c>
      <c r="M283" s="275" t="s">
        <v>776</v>
      </c>
      <c r="N283" s="275" t="s">
        <v>279</v>
      </c>
      <c r="O283" s="275" t="s">
        <v>311</v>
      </c>
      <c r="P283" s="277"/>
      <c r="Q283" s="273" t="s">
        <v>315</v>
      </c>
      <c r="R283" s="273">
        <v>2</v>
      </c>
    </row>
    <row r="284" spans="1:18" ht="32.1" customHeight="1" x14ac:dyDescent="0.25">
      <c r="A284" s="273">
        <v>282</v>
      </c>
      <c r="B284" s="274" t="s">
        <v>371</v>
      </c>
      <c r="C284" s="274">
        <v>26</v>
      </c>
      <c r="D284" s="274" t="s">
        <v>789</v>
      </c>
      <c r="E284" s="274">
        <v>2608</v>
      </c>
      <c r="F284" s="274" t="s">
        <v>2695</v>
      </c>
      <c r="G284" s="274">
        <v>3</v>
      </c>
      <c r="H284" s="275" t="s">
        <v>1019</v>
      </c>
      <c r="I284" s="276">
        <v>306849489</v>
      </c>
      <c r="J284" s="275" t="s">
        <v>1020</v>
      </c>
      <c r="K284" s="277">
        <v>46065</v>
      </c>
      <c r="L284" s="275" t="s">
        <v>1021</v>
      </c>
      <c r="M284" s="275" t="s">
        <v>1021</v>
      </c>
      <c r="N284" s="275" t="s">
        <v>279</v>
      </c>
      <c r="O284" s="275" t="s">
        <v>311</v>
      </c>
      <c r="P284" s="277" t="s">
        <v>490</v>
      </c>
      <c r="Q284" s="273" t="s">
        <v>315</v>
      </c>
      <c r="R284" s="273">
        <v>2</v>
      </c>
    </row>
    <row r="285" spans="1:18" ht="32.1" customHeight="1" x14ac:dyDescent="0.25">
      <c r="A285" s="273">
        <v>283</v>
      </c>
      <c r="B285" s="274" t="s">
        <v>371</v>
      </c>
      <c r="C285" s="274">
        <v>26</v>
      </c>
      <c r="D285" s="274" t="s">
        <v>789</v>
      </c>
      <c r="E285" s="274">
        <v>2608</v>
      </c>
      <c r="F285" s="274" t="s">
        <v>2695</v>
      </c>
      <c r="G285" s="274">
        <v>3</v>
      </c>
      <c r="H285" s="275" t="s">
        <v>1022</v>
      </c>
      <c r="I285" s="276">
        <v>312708297</v>
      </c>
      <c r="J285" s="275" t="s">
        <v>1023</v>
      </c>
      <c r="K285" s="277">
        <v>46065</v>
      </c>
      <c r="L285" s="275" t="s">
        <v>1024</v>
      </c>
      <c r="M285" s="275" t="s">
        <v>1025</v>
      </c>
      <c r="N285" s="275" t="s">
        <v>279</v>
      </c>
      <c r="O285" s="275" t="s">
        <v>311</v>
      </c>
      <c r="P285" s="277" t="s">
        <v>490</v>
      </c>
      <c r="Q285" s="273" t="s">
        <v>315</v>
      </c>
      <c r="R285" s="273">
        <v>2</v>
      </c>
    </row>
    <row r="286" spans="1:18" ht="32.1" customHeight="1" x14ac:dyDescent="0.25">
      <c r="A286" s="273">
        <v>284</v>
      </c>
      <c r="B286" s="274" t="s">
        <v>371</v>
      </c>
      <c r="C286" s="274">
        <v>26</v>
      </c>
      <c r="D286" s="274" t="s">
        <v>789</v>
      </c>
      <c r="E286" s="274">
        <v>2608</v>
      </c>
      <c r="F286" s="274" t="s">
        <v>2695</v>
      </c>
      <c r="G286" s="274">
        <v>3</v>
      </c>
      <c r="H286" s="275" t="s">
        <v>1026</v>
      </c>
      <c r="I286" s="276">
        <v>41501840260023</v>
      </c>
      <c r="J286" s="275"/>
      <c r="K286" s="277">
        <v>46065</v>
      </c>
      <c r="L286" s="275" t="s">
        <v>792</v>
      </c>
      <c r="M286" s="275" t="s">
        <v>1027</v>
      </c>
      <c r="N286" s="275" t="s">
        <v>279</v>
      </c>
      <c r="O286" s="275" t="s">
        <v>311</v>
      </c>
      <c r="P286" s="277" t="s">
        <v>490</v>
      </c>
      <c r="Q286" s="273" t="s">
        <v>315</v>
      </c>
      <c r="R286" s="273">
        <v>2</v>
      </c>
    </row>
    <row r="287" spans="1:18" ht="32.1" customHeight="1" x14ac:dyDescent="0.25">
      <c r="A287" s="273">
        <v>285</v>
      </c>
      <c r="B287" s="274" t="s">
        <v>371</v>
      </c>
      <c r="C287" s="274">
        <v>26</v>
      </c>
      <c r="D287" s="274" t="s">
        <v>859</v>
      </c>
      <c r="E287" s="274">
        <v>2601</v>
      </c>
      <c r="F287" s="274" t="s">
        <v>2695</v>
      </c>
      <c r="G287" s="274">
        <v>3</v>
      </c>
      <c r="H287" s="275" t="s">
        <v>1028</v>
      </c>
      <c r="I287" s="276">
        <v>311719403</v>
      </c>
      <c r="J287" s="275" t="s">
        <v>1029</v>
      </c>
      <c r="K287" s="277">
        <v>46056</v>
      </c>
      <c r="L287" s="275" t="s">
        <v>1030</v>
      </c>
      <c r="M287" s="275" t="s">
        <v>1031</v>
      </c>
      <c r="N287" s="275" t="s">
        <v>279</v>
      </c>
      <c r="O287" s="275" t="s">
        <v>311</v>
      </c>
      <c r="P287" s="277"/>
      <c r="Q287" s="273" t="s">
        <v>315</v>
      </c>
      <c r="R287" s="273">
        <v>2</v>
      </c>
    </row>
    <row r="288" spans="1:18" ht="32.1" customHeight="1" x14ac:dyDescent="0.25">
      <c r="A288" s="273">
        <v>286</v>
      </c>
      <c r="B288" s="274" t="s">
        <v>360</v>
      </c>
      <c r="C288" s="274">
        <v>3</v>
      </c>
      <c r="D288" s="274" t="s">
        <v>78</v>
      </c>
      <c r="E288" s="274">
        <v>317</v>
      </c>
      <c r="F288" s="274" t="s">
        <v>2695</v>
      </c>
      <c r="G288" s="274">
        <v>3</v>
      </c>
      <c r="H288" s="275" t="s">
        <v>1032</v>
      </c>
      <c r="I288" s="276">
        <v>51505005240027</v>
      </c>
      <c r="J288" s="275"/>
      <c r="K288" s="277">
        <v>46065</v>
      </c>
      <c r="L288" s="275" t="s">
        <v>410</v>
      </c>
      <c r="M288" s="275" t="s">
        <v>401</v>
      </c>
      <c r="N288" s="275" t="s">
        <v>279</v>
      </c>
      <c r="O288" s="275" t="s">
        <v>309</v>
      </c>
      <c r="P288" s="277" t="s">
        <v>1033</v>
      </c>
      <c r="Q288" s="273" t="s">
        <v>315</v>
      </c>
      <c r="R288" s="273">
        <v>2</v>
      </c>
    </row>
    <row r="289" spans="1:18" ht="32.1" customHeight="1" x14ac:dyDescent="0.25">
      <c r="A289" s="273">
        <v>287</v>
      </c>
      <c r="B289" s="274" t="s">
        <v>360</v>
      </c>
      <c r="C289" s="274">
        <v>3</v>
      </c>
      <c r="D289" s="274" t="s">
        <v>78</v>
      </c>
      <c r="E289" s="274">
        <v>317</v>
      </c>
      <c r="F289" s="274" t="s">
        <v>2695</v>
      </c>
      <c r="G289" s="274">
        <v>3</v>
      </c>
      <c r="H289" s="275" t="s">
        <v>1034</v>
      </c>
      <c r="I289" s="276">
        <v>32312801370020</v>
      </c>
      <c r="J289" s="275"/>
      <c r="K289" s="277">
        <v>46065</v>
      </c>
      <c r="L289" s="275" t="s">
        <v>410</v>
      </c>
      <c r="M289" s="275" t="s">
        <v>401</v>
      </c>
      <c r="N289" s="275" t="s">
        <v>279</v>
      </c>
      <c r="O289" s="275" t="s">
        <v>309</v>
      </c>
      <c r="P289" s="277" t="s">
        <v>1033</v>
      </c>
      <c r="Q289" s="273" t="s">
        <v>315</v>
      </c>
      <c r="R289" s="273">
        <v>2</v>
      </c>
    </row>
    <row r="290" spans="1:18" ht="32.1" customHeight="1" x14ac:dyDescent="0.25">
      <c r="A290" s="273">
        <v>288</v>
      </c>
      <c r="B290" s="274" t="s">
        <v>371</v>
      </c>
      <c r="C290" s="274">
        <v>26</v>
      </c>
      <c r="D290" s="274" t="s">
        <v>859</v>
      </c>
      <c r="E290" s="274">
        <v>2601</v>
      </c>
      <c r="F290" s="274" t="s">
        <v>2695</v>
      </c>
      <c r="G290" s="274">
        <v>3</v>
      </c>
      <c r="H290" s="275" t="s">
        <v>1035</v>
      </c>
      <c r="I290" s="276">
        <v>308841926</v>
      </c>
      <c r="J290" s="275" t="s">
        <v>1036</v>
      </c>
      <c r="K290" s="277">
        <v>46056</v>
      </c>
      <c r="L290" s="275" t="s">
        <v>1037</v>
      </c>
      <c r="M290" s="275" t="s">
        <v>1031</v>
      </c>
      <c r="N290" s="275" t="s">
        <v>279</v>
      </c>
      <c r="O290" s="275" t="s">
        <v>311</v>
      </c>
      <c r="P290" s="277"/>
      <c r="Q290" s="273" t="s">
        <v>315</v>
      </c>
      <c r="R290" s="273">
        <v>2</v>
      </c>
    </row>
    <row r="291" spans="1:18" ht="32.1" customHeight="1" x14ac:dyDescent="0.25">
      <c r="A291" s="273">
        <v>289</v>
      </c>
      <c r="B291" s="274" t="s">
        <v>361</v>
      </c>
      <c r="C291" s="274">
        <v>6</v>
      </c>
      <c r="D291" s="274" t="s">
        <v>82</v>
      </c>
      <c r="E291" s="274">
        <v>607</v>
      </c>
      <c r="F291" s="274" t="s">
        <v>2695</v>
      </c>
      <c r="G291" s="274">
        <v>3</v>
      </c>
      <c r="H291" s="275" t="s">
        <v>1038</v>
      </c>
      <c r="I291" s="276">
        <v>301377029</v>
      </c>
      <c r="J291" s="275" t="s">
        <v>1039</v>
      </c>
      <c r="K291" s="277">
        <v>46065</v>
      </c>
      <c r="L291" s="275" t="s">
        <v>1040</v>
      </c>
      <c r="M291" s="275" t="s">
        <v>424</v>
      </c>
      <c r="N291" s="275" t="s">
        <v>279</v>
      </c>
      <c r="O291" s="275" t="s">
        <v>309</v>
      </c>
      <c r="P291" s="277" t="s">
        <v>490</v>
      </c>
      <c r="Q291" s="273" t="s">
        <v>315</v>
      </c>
      <c r="R291" s="273">
        <v>2</v>
      </c>
    </row>
    <row r="292" spans="1:18" ht="32.1" customHeight="1" x14ac:dyDescent="0.25">
      <c r="A292" s="273">
        <v>290</v>
      </c>
      <c r="B292" s="274" t="s">
        <v>373</v>
      </c>
      <c r="C292" s="274">
        <v>33</v>
      </c>
      <c r="D292" s="274" t="s">
        <v>535</v>
      </c>
      <c r="E292" s="274">
        <v>3303</v>
      </c>
      <c r="F292" s="274" t="s">
        <v>2695</v>
      </c>
      <c r="G292" s="274">
        <v>3</v>
      </c>
      <c r="H292" s="275" t="s">
        <v>1041</v>
      </c>
      <c r="I292" s="276">
        <v>30509943180082</v>
      </c>
      <c r="J292" s="275"/>
      <c r="K292" s="277">
        <v>46065</v>
      </c>
      <c r="L292" s="275" t="s">
        <v>464</v>
      </c>
      <c r="M292" s="275" t="s">
        <v>412</v>
      </c>
      <c r="N292" s="275" t="s">
        <v>279</v>
      </c>
      <c r="O292" s="275" t="s">
        <v>311</v>
      </c>
      <c r="P292" s="277" t="s">
        <v>490</v>
      </c>
      <c r="Q292" s="273" t="s">
        <v>315</v>
      </c>
      <c r="R292" s="273">
        <v>1</v>
      </c>
    </row>
    <row r="293" spans="1:18" ht="32.1" customHeight="1" x14ac:dyDescent="0.25">
      <c r="A293" s="273">
        <v>291</v>
      </c>
      <c r="B293" s="274" t="s">
        <v>370</v>
      </c>
      <c r="C293" s="274">
        <v>27</v>
      </c>
      <c r="D293" s="274" t="s">
        <v>127</v>
      </c>
      <c r="E293" s="274">
        <v>2706</v>
      </c>
      <c r="F293" s="274" t="s">
        <v>2695</v>
      </c>
      <c r="G293" s="274">
        <v>3</v>
      </c>
      <c r="H293" s="275" t="s">
        <v>1042</v>
      </c>
      <c r="I293" s="276">
        <v>32107976640023</v>
      </c>
      <c r="J293" s="275"/>
      <c r="K293" s="277">
        <v>46065</v>
      </c>
      <c r="L293" s="275" t="s">
        <v>401</v>
      </c>
      <c r="M293" s="275" t="s">
        <v>401</v>
      </c>
      <c r="N293" s="275" t="s">
        <v>279</v>
      </c>
      <c r="O293" s="275" t="s">
        <v>311</v>
      </c>
      <c r="P293" s="277" t="s">
        <v>1033</v>
      </c>
      <c r="Q293" s="273" t="s">
        <v>315</v>
      </c>
      <c r="R293" s="273">
        <v>2</v>
      </c>
    </row>
    <row r="294" spans="1:18" ht="32.1" customHeight="1" x14ac:dyDescent="0.25">
      <c r="A294" s="273">
        <v>292</v>
      </c>
      <c r="B294" s="274" t="s">
        <v>371</v>
      </c>
      <c r="C294" s="274">
        <v>26</v>
      </c>
      <c r="D294" s="274" t="s">
        <v>778</v>
      </c>
      <c r="E294" s="274">
        <v>2609</v>
      </c>
      <c r="F294" s="274" t="s">
        <v>2695</v>
      </c>
      <c r="G294" s="274">
        <v>3</v>
      </c>
      <c r="H294" s="275" t="s">
        <v>1043</v>
      </c>
      <c r="I294" s="276">
        <v>200555166</v>
      </c>
      <c r="J294" s="275" t="s">
        <v>1044</v>
      </c>
      <c r="K294" s="277">
        <v>46065</v>
      </c>
      <c r="L294" s="275" t="s">
        <v>1045</v>
      </c>
      <c r="M294" s="275" t="s">
        <v>1046</v>
      </c>
      <c r="N294" s="275" t="s">
        <v>279</v>
      </c>
      <c r="O294" s="275" t="s">
        <v>311</v>
      </c>
      <c r="P294" s="277"/>
      <c r="Q294" s="273" t="s">
        <v>315</v>
      </c>
      <c r="R294" s="273">
        <v>2</v>
      </c>
    </row>
    <row r="295" spans="1:18" ht="32.1" customHeight="1" x14ac:dyDescent="0.25">
      <c r="A295" s="273">
        <v>293</v>
      </c>
      <c r="B295" s="274" t="s">
        <v>371</v>
      </c>
      <c r="C295" s="274">
        <v>26</v>
      </c>
      <c r="D295" s="274" t="s">
        <v>778</v>
      </c>
      <c r="E295" s="274">
        <v>2609</v>
      </c>
      <c r="F295" s="274" t="s">
        <v>2695</v>
      </c>
      <c r="G295" s="274">
        <v>3</v>
      </c>
      <c r="H295" s="275" t="s">
        <v>1047</v>
      </c>
      <c r="I295" s="276">
        <v>200849353</v>
      </c>
      <c r="J295" s="275" t="s">
        <v>1048</v>
      </c>
      <c r="K295" s="277">
        <v>46065</v>
      </c>
      <c r="L295" s="275" t="s">
        <v>1049</v>
      </c>
      <c r="M295" s="275" t="s">
        <v>1050</v>
      </c>
      <c r="N295" s="275" t="s">
        <v>279</v>
      </c>
      <c r="O295" s="275" t="s">
        <v>311</v>
      </c>
      <c r="P295" s="277"/>
      <c r="Q295" s="273" t="s">
        <v>315</v>
      </c>
      <c r="R295" s="273">
        <v>2</v>
      </c>
    </row>
    <row r="296" spans="1:18" ht="32.1" customHeight="1" x14ac:dyDescent="0.25">
      <c r="A296" s="273">
        <v>294</v>
      </c>
      <c r="B296" s="274" t="s">
        <v>362</v>
      </c>
      <c r="C296" s="274">
        <v>8</v>
      </c>
      <c r="D296" s="274" t="s">
        <v>614</v>
      </c>
      <c r="E296" s="274">
        <v>811</v>
      </c>
      <c r="F296" s="274" t="s">
        <v>2695</v>
      </c>
      <c r="G296" s="274">
        <v>3</v>
      </c>
      <c r="H296" s="275" t="s">
        <v>1051</v>
      </c>
      <c r="I296" s="276">
        <v>30903955080011</v>
      </c>
      <c r="J296" s="275"/>
      <c r="K296" s="277">
        <v>46065</v>
      </c>
      <c r="L296" s="275" t="s">
        <v>584</v>
      </c>
      <c r="M296" s="275" t="s">
        <v>403</v>
      </c>
      <c r="N296" s="275" t="s">
        <v>279</v>
      </c>
      <c r="O296" s="275" t="s">
        <v>309</v>
      </c>
      <c r="P296" s="277"/>
      <c r="Q296" s="273" t="s">
        <v>315</v>
      </c>
      <c r="R296" s="273">
        <v>1</v>
      </c>
    </row>
    <row r="297" spans="1:18" ht="32.1" customHeight="1" x14ac:dyDescent="0.25">
      <c r="A297" s="273">
        <v>295</v>
      </c>
      <c r="B297" s="274" t="s">
        <v>371</v>
      </c>
      <c r="C297" s="274">
        <v>26</v>
      </c>
      <c r="D297" s="274" t="s">
        <v>859</v>
      </c>
      <c r="E297" s="274">
        <v>2601</v>
      </c>
      <c r="F297" s="274" t="s">
        <v>2695</v>
      </c>
      <c r="G297" s="274">
        <v>3</v>
      </c>
      <c r="H297" s="275" t="s">
        <v>1052</v>
      </c>
      <c r="I297" s="276">
        <v>310409250</v>
      </c>
      <c r="J297" s="275" t="s">
        <v>1053</v>
      </c>
      <c r="K297" s="277">
        <v>46066</v>
      </c>
      <c r="L297" s="275" t="s">
        <v>1054</v>
      </c>
      <c r="M297" s="275" t="s">
        <v>1055</v>
      </c>
      <c r="N297" s="275" t="s">
        <v>279</v>
      </c>
      <c r="O297" s="275" t="s">
        <v>311</v>
      </c>
      <c r="P297" s="277"/>
      <c r="Q297" s="273" t="s">
        <v>315</v>
      </c>
      <c r="R297" s="273">
        <v>2</v>
      </c>
    </row>
    <row r="298" spans="1:18" ht="32.1" customHeight="1" x14ac:dyDescent="0.25">
      <c r="A298" s="273">
        <v>296</v>
      </c>
      <c r="B298" s="274" t="s">
        <v>371</v>
      </c>
      <c r="C298" s="274">
        <v>26</v>
      </c>
      <c r="D298" s="274" t="s">
        <v>859</v>
      </c>
      <c r="E298" s="274">
        <v>2601</v>
      </c>
      <c r="F298" s="274" t="s">
        <v>2695</v>
      </c>
      <c r="G298" s="274">
        <v>3</v>
      </c>
      <c r="H298" s="275" t="s">
        <v>1056</v>
      </c>
      <c r="I298" s="276">
        <v>305858462</v>
      </c>
      <c r="J298" s="275" t="s">
        <v>1057</v>
      </c>
      <c r="K298" s="277">
        <v>46066</v>
      </c>
      <c r="L298" s="275" t="s">
        <v>1058</v>
      </c>
      <c r="M298" s="275" t="s">
        <v>1059</v>
      </c>
      <c r="N298" s="275" t="s">
        <v>279</v>
      </c>
      <c r="O298" s="275" t="s">
        <v>311</v>
      </c>
      <c r="P298" s="277"/>
      <c r="Q298" s="273" t="s">
        <v>315</v>
      </c>
      <c r="R298" s="273">
        <v>2</v>
      </c>
    </row>
    <row r="299" spans="1:18" ht="32.1" customHeight="1" x14ac:dyDescent="0.25">
      <c r="A299" s="273">
        <v>297</v>
      </c>
      <c r="B299" s="274" t="s">
        <v>372</v>
      </c>
      <c r="C299" s="274">
        <v>30</v>
      </c>
      <c r="D299" s="274" t="s">
        <v>240</v>
      </c>
      <c r="E299" s="274">
        <v>3005</v>
      </c>
      <c r="F299" s="274" t="s">
        <v>2695</v>
      </c>
      <c r="G299" s="274">
        <v>3</v>
      </c>
      <c r="H299" s="275" t="s">
        <v>1730</v>
      </c>
      <c r="I299" s="276">
        <v>41301784310019</v>
      </c>
      <c r="J299" s="275" t="s">
        <v>1060</v>
      </c>
      <c r="K299" s="277">
        <v>46065</v>
      </c>
      <c r="L299" s="275" t="s">
        <v>1179</v>
      </c>
      <c r="M299" s="275" t="s">
        <v>1180</v>
      </c>
      <c r="N299" s="275" t="s">
        <v>279</v>
      </c>
      <c r="O299" s="275" t="s">
        <v>309</v>
      </c>
      <c r="P299" s="277" t="s">
        <v>1033</v>
      </c>
      <c r="Q299" s="273" t="s">
        <v>315</v>
      </c>
      <c r="R299" s="273">
        <v>2</v>
      </c>
    </row>
    <row r="300" spans="1:18" ht="32.1" customHeight="1" x14ac:dyDescent="0.25">
      <c r="A300" s="273">
        <v>298</v>
      </c>
      <c r="B300" s="274" t="s">
        <v>372</v>
      </c>
      <c r="C300" s="274">
        <v>30</v>
      </c>
      <c r="D300" s="274" t="s">
        <v>240</v>
      </c>
      <c r="E300" s="274">
        <v>3005</v>
      </c>
      <c r="F300" s="274" t="s">
        <v>2695</v>
      </c>
      <c r="G300" s="274">
        <v>3</v>
      </c>
      <c r="H300" s="275" t="s">
        <v>1731</v>
      </c>
      <c r="I300" s="276">
        <v>306121224</v>
      </c>
      <c r="J300" s="275" t="s">
        <v>1732</v>
      </c>
      <c r="K300" s="277">
        <v>46065</v>
      </c>
      <c r="L300" s="275" t="s">
        <v>411</v>
      </c>
      <c r="M300" s="275" t="s">
        <v>1384</v>
      </c>
      <c r="N300" s="275" t="s">
        <v>279</v>
      </c>
      <c r="O300" s="275" t="s">
        <v>309</v>
      </c>
      <c r="P300" s="277" t="s">
        <v>1033</v>
      </c>
      <c r="Q300" s="273" t="s">
        <v>315</v>
      </c>
      <c r="R300" s="273">
        <v>2</v>
      </c>
    </row>
    <row r="301" spans="1:18" ht="32.1" customHeight="1" x14ac:dyDescent="0.25">
      <c r="A301" s="273">
        <v>299</v>
      </c>
      <c r="B301" s="274" t="s">
        <v>372</v>
      </c>
      <c r="C301" s="274">
        <v>30</v>
      </c>
      <c r="D301" s="274" t="s">
        <v>240</v>
      </c>
      <c r="E301" s="274">
        <v>3005</v>
      </c>
      <c r="F301" s="274" t="s">
        <v>2695</v>
      </c>
      <c r="G301" s="274">
        <v>3</v>
      </c>
      <c r="H301" s="275" t="s">
        <v>1197</v>
      </c>
      <c r="I301" s="276">
        <v>61803017040046</v>
      </c>
      <c r="J301" s="275" t="s">
        <v>1061</v>
      </c>
      <c r="K301" s="277">
        <v>46065</v>
      </c>
      <c r="L301" s="275" t="s">
        <v>1179</v>
      </c>
      <c r="M301" s="275" t="s">
        <v>1180</v>
      </c>
      <c r="N301" s="275" t="s">
        <v>279</v>
      </c>
      <c r="O301" s="275" t="s">
        <v>309</v>
      </c>
      <c r="P301" s="277" t="s">
        <v>1033</v>
      </c>
      <c r="Q301" s="273" t="s">
        <v>315</v>
      </c>
      <c r="R301" s="273">
        <v>2</v>
      </c>
    </row>
    <row r="302" spans="1:18" ht="32.1" customHeight="1" x14ac:dyDescent="0.25">
      <c r="A302" s="273">
        <v>300</v>
      </c>
      <c r="B302" s="274" t="s">
        <v>372</v>
      </c>
      <c r="C302" s="274">
        <v>30</v>
      </c>
      <c r="D302" s="274" t="s">
        <v>240</v>
      </c>
      <c r="E302" s="274">
        <v>3005</v>
      </c>
      <c r="F302" s="274" t="s">
        <v>2695</v>
      </c>
      <c r="G302" s="274">
        <v>3</v>
      </c>
      <c r="H302" s="275" t="s">
        <v>1731</v>
      </c>
      <c r="I302" s="276">
        <v>306121224</v>
      </c>
      <c r="J302" s="275" t="s">
        <v>1732</v>
      </c>
      <c r="K302" s="277">
        <v>46065</v>
      </c>
      <c r="L302" s="275" t="s">
        <v>411</v>
      </c>
      <c r="M302" s="275" t="s">
        <v>1384</v>
      </c>
      <c r="N302" s="275" t="s">
        <v>279</v>
      </c>
      <c r="O302" s="275" t="s">
        <v>309</v>
      </c>
      <c r="P302" s="277" t="s">
        <v>1033</v>
      </c>
      <c r="Q302" s="273" t="s">
        <v>315</v>
      </c>
      <c r="R302" s="273">
        <v>2</v>
      </c>
    </row>
    <row r="303" spans="1:18" ht="32.1" customHeight="1" x14ac:dyDescent="0.25">
      <c r="A303" s="273">
        <v>301</v>
      </c>
      <c r="B303" s="274" t="s">
        <v>371</v>
      </c>
      <c r="C303" s="274">
        <v>26</v>
      </c>
      <c r="D303" s="274" t="s">
        <v>871</v>
      </c>
      <c r="E303" s="274">
        <v>2602</v>
      </c>
      <c r="F303" s="274" t="s">
        <v>2695</v>
      </c>
      <c r="G303" s="274">
        <v>3</v>
      </c>
      <c r="H303" s="275" t="s">
        <v>1063</v>
      </c>
      <c r="I303" s="276">
        <v>310630191</v>
      </c>
      <c r="J303" s="275" t="s">
        <v>1064</v>
      </c>
      <c r="K303" s="277">
        <v>46066</v>
      </c>
      <c r="L303" s="275" t="s">
        <v>874</v>
      </c>
      <c r="M303" s="275" t="s">
        <v>875</v>
      </c>
      <c r="N303" s="275" t="s">
        <v>279</v>
      </c>
      <c r="O303" s="275" t="s">
        <v>311</v>
      </c>
      <c r="P303" s="277"/>
      <c r="Q303" s="273" t="s">
        <v>315</v>
      </c>
      <c r="R303" s="273">
        <v>2</v>
      </c>
    </row>
    <row r="304" spans="1:18" ht="32.1" customHeight="1" x14ac:dyDescent="0.25">
      <c r="A304" s="273">
        <v>302</v>
      </c>
      <c r="B304" s="274" t="s">
        <v>371</v>
      </c>
      <c r="C304" s="274">
        <v>26</v>
      </c>
      <c r="D304" s="274" t="s">
        <v>871</v>
      </c>
      <c r="E304" s="274">
        <v>2602</v>
      </c>
      <c r="F304" s="274" t="s">
        <v>2695</v>
      </c>
      <c r="G304" s="274">
        <v>3</v>
      </c>
      <c r="H304" s="275" t="s">
        <v>1065</v>
      </c>
      <c r="I304" s="276">
        <v>309858959</v>
      </c>
      <c r="J304" s="275" t="s">
        <v>1066</v>
      </c>
      <c r="K304" s="277">
        <v>46066</v>
      </c>
      <c r="L304" s="275" t="s">
        <v>874</v>
      </c>
      <c r="M304" s="275" t="s">
        <v>875</v>
      </c>
      <c r="N304" s="275" t="s">
        <v>279</v>
      </c>
      <c r="O304" s="275" t="s">
        <v>311</v>
      </c>
      <c r="P304" s="277"/>
      <c r="Q304" s="273" t="s">
        <v>315</v>
      </c>
      <c r="R304" s="273">
        <v>2</v>
      </c>
    </row>
    <row r="305" spans="1:18" ht="32.1" customHeight="1" x14ac:dyDescent="0.25">
      <c r="A305" s="273">
        <v>303</v>
      </c>
      <c r="B305" s="274" t="s">
        <v>373</v>
      </c>
      <c r="C305" s="274">
        <v>33</v>
      </c>
      <c r="D305" s="274" t="s">
        <v>500</v>
      </c>
      <c r="E305" s="274">
        <v>3313</v>
      </c>
      <c r="F305" s="274" t="s">
        <v>2695</v>
      </c>
      <c r="G305" s="274">
        <v>3</v>
      </c>
      <c r="H305" s="275" t="s">
        <v>1067</v>
      </c>
      <c r="I305" s="276">
        <v>31305683140033</v>
      </c>
      <c r="J305" s="275"/>
      <c r="K305" s="277">
        <v>46066</v>
      </c>
      <c r="L305" s="275" t="s">
        <v>814</v>
      </c>
      <c r="M305" s="275" t="s">
        <v>412</v>
      </c>
      <c r="N305" s="275" t="s">
        <v>279</v>
      </c>
      <c r="O305" s="275" t="s">
        <v>311</v>
      </c>
      <c r="P305" s="277" t="s">
        <v>1090</v>
      </c>
      <c r="Q305" s="273" t="s">
        <v>315</v>
      </c>
      <c r="R305" s="273">
        <v>1</v>
      </c>
    </row>
    <row r="306" spans="1:18" ht="32.1" customHeight="1" x14ac:dyDescent="0.25">
      <c r="A306" s="273">
        <v>304</v>
      </c>
      <c r="B306" s="274" t="s">
        <v>371</v>
      </c>
      <c r="C306" s="274">
        <v>26</v>
      </c>
      <c r="D306" s="274" t="s">
        <v>804</v>
      </c>
      <c r="E306" s="274">
        <v>2606</v>
      </c>
      <c r="F306" s="274" t="s">
        <v>2695</v>
      </c>
      <c r="G306" s="274">
        <v>3</v>
      </c>
      <c r="H306" s="275" t="s">
        <v>1068</v>
      </c>
      <c r="I306" s="276">
        <v>309321528</v>
      </c>
      <c r="J306" s="275" t="s">
        <v>1069</v>
      </c>
      <c r="K306" s="277">
        <v>46066</v>
      </c>
      <c r="L306" s="275" t="s">
        <v>1070</v>
      </c>
      <c r="M306" s="275" t="s">
        <v>1071</v>
      </c>
      <c r="N306" s="275" t="s">
        <v>279</v>
      </c>
      <c r="O306" s="275" t="s">
        <v>311</v>
      </c>
      <c r="P306" s="277"/>
      <c r="Q306" s="273" t="s">
        <v>315</v>
      </c>
      <c r="R306" s="273">
        <v>2</v>
      </c>
    </row>
    <row r="307" spans="1:18" ht="32.1" customHeight="1" x14ac:dyDescent="0.25">
      <c r="A307" s="273">
        <v>305</v>
      </c>
      <c r="B307" s="274" t="s">
        <v>373</v>
      </c>
      <c r="C307" s="274">
        <v>33</v>
      </c>
      <c r="D307" s="274" t="s">
        <v>500</v>
      </c>
      <c r="E307" s="274">
        <v>3313</v>
      </c>
      <c r="F307" s="274" t="s">
        <v>2695</v>
      </c>
      <c r="G307" s="274">
        <v>3</v>
      </c>
      <c r="H307" s="275" t="s">
        <v>1072</v>
      </c>
      <c r="I307" s="276">
        <v>42009953160038</v>
      </c>
      <c r="J307" s="275"/>
      <c r="K307" s="277">
        <v>46066</v>
      </c>
      <c r="L307" s="275" t="s">
        <v>1073</v>
      </c>
      <c r="M307" s="275" t="s">
        <v>412</v>
      </c>
      <c r="N307" s="275" t="s">
        <v>279</v>
      </c>
      <c r="O307" s="275" t="s">
        <v>311</v>
      </c>
      <c r="P307" s="277" t="s">
        <v>1062</v>
      </c>
      <c r="Q307" s="273" t="s">
        <v>315</v>
      </c>
      <c r="R307" s="273">
        <v>1</v>
      </c>
    </row>
    <row r="308" spans="1:18" ht="32.1" customHeight="1" x14ac:dyDescent="0.25">
      <c r="A308" s="273">
        <v>306</v>
      </c>
      <c r="B308" s="274" t="s">
        <v>371</v>
      </c>
      <c r="C308" s="274">
        <v>26</v>
      </c>
      <c r="D308" s="274" t="s">
        <v>804</v>
      </c>
      <c r="E308" s="274">
        <v>2606</v>
      </c>
      <c r="F308" s="274" t="s">
        <v>2695</v>
      </c>
      <c r="G308" s="274">
        <v>3</v>
      </c>
      <c r="H308" s="275" t="s">
        <v>1074</v>
      </c>
      <c r="I308" s="276">
        <v>302670749</v>
      </c>
      <c r="J308" s="275" t="s">
        <v>1075</v>
      </c>
      <c r="K308" s="277">
        <v>46066</v>
      </c>
      <c r="L308" s="275" t="s">
        <v>1076</v>
      </c>
      <c r="M308" s="275" t="s">
        <v>1071</v>
      </c>
      <c r="N308" s="275" t="s">
        <v>279</v>
      </c>
      <c r="O308" s="275" t="s">
        <v>311</v>
      </c>
      <c r="P308" s="277"/>
      <c r="Q308" s="273" t="s">
        <v>315</v>
      </c>
      <c r="R308" s="273">
        <v>2</v>
      </c>
    </row>
    <row r="309" spans="1:18" ht="32.1" customHeight="1" x14ac:dyDescent="0.25">
      <c r="A309" s="273">
        <v>307</v>
      </c>
      <c r="B309" s="274" t="s">
        <v>371</v>
      </c>
      <c r="C309" s="274">
        <v>26</v>
      </c>
      <c r="D309" s="274" t="s">
        <v>804</v>
      </c>
      <c r="E309" s="274">
        <v>2606</v>
      </c>
      <c r="F309" s="274" t="s">
        <v>2695</v>
      </c>
      <c r="G309" s="274">
        <v>3</v>
      </c>
      <c r="H309" s="275" t="s">
        <v>1077</v>
      </c>
      <c r="I309" s="276">
        <v>311256649</v>
      </c>
      <c r="J309" s="275" t="s">
        <v>1078</v>
      </c>
      <c r="K309" s="277">
        <v>46066</v>
      </c>
      <c r="L309" s="275" t="s">
        <v>1079</v>
      </c>
      <c r="M309" s="275" t="s">
        <v>1071</v>
      </c>
      <c r="N309" s="275" t="s">
        <v>279</v>
      </c>
      <c r="O309" s="275" t="s">
        <v>311</v>
      </c>
      <c r="P309" s="277"/>
      <c r="Q309" s="273" t="s">
        <v>315</v>
      </c>
      <c r="R309" s="273">
        <v>2</v>
      </c>
    </row>
    <row r="310" spans="1:18" ht="32.1" customHeight="1" x14ac:dyDescent="0.25">
      <c r="A310" s="273">
        <v>308</v>
      </c>
      <c r="B310" s="274" t="s">
        <v>371</v>
      </c>
      <c r="C310" s="274">
        <v>26</v>
      </c>
      <c r="D310" s="274" t="s">
        <v>804</v>
      </c>
      <c r="E310" s="274">
        <v>2606</v>
      </c>
      <c r="F310" s="274" t="s">
        <v>2695</v>
      </c>
      <c r="G310" s="274">
        <v>3</v>
      </c>
      <c r="H310" s="275" t="s">
        <v>1080</v>
      </c>
      <c r="I310" s="276">
        <v>312790182</v>
      </c>
      <c r="J310" s="275" t="s">
        <v>1081</v>
      </c>
      <c r="K310" s="277">
        <v>46066</v>
      </c>
      <c r="L310" s="275" t="s">
        <v>1082</v>
      </c>
      <c r="M310" s="275" t="s">
        <v>1071</v>
      </c>
      <c r="N310" s="275" t="s">
        <v>279</v>
      </c>
      <c r="O310" s="275" t="s">
        <v>311</v>
      </c>
      <c r="P310" s="277"/>
      <c r="Q310" s="273" t="s">
        <v>315</v>
      </c>
      <c r="R310" s="273">
        <v>2</v>
      </c>
    </row>
    <row r="311" spans="1:18" ht="32.1" customHeight="1" x14ac:dyDescent="0.25">
      <c r="A311" s="273">
        <v>309</v>
      </c>
      <c r="B311" s="274" t="s">
        <v>371</v>
      </c>
      <c r="C311" s="274">
        <v>26</v>
      </c>
      <c r="D311" s="274" t="s">
        <v>804</v>
      </c>
      <c r="E311" s="274">
        <v>2606</v>
      </c>
      <c r="F311" s="274" t="s">
        <v>2695</v>
      </c>
      <c r="G311" s="274">
        <v>3</v>
      </c>
      <c r="H311" s="275" t="s">
        <v>1083</v>
      </c>
      <c r="I311" s="276">
        <v>41604825680015</v>
      </c>
      <c r="J311" s="275"/>
      <c r="K311" s="277">
        <v>46066</v>
      </c>
      <c r="L311" s="275" t="s">
        <v>1084</v>
      </c>
      <c r="M311" s="275" t="s">
        <v>1071</v>
      </c>
      <c r="N311" s="275" t="s">
        <v>279</v>
      </c>
      <c r="O311" s="275" t="s">
        <v>311</v>
      </c>
      <c r="P311" s="277"/>
      <c r="Q311" s="273" t="s">
        <v>315</v>
      </c>
      <c r="R311" s="273">
        <v>2</v>
      </c>
    </row>
    <row r="312" spans="1:18" ht="32.1" customHeight="1" x14ac:dyDescent="0.25">
      <c r="A312" s="273">
        <v>310</v>
      </c>
      <c r="B312" s="274" t="s">
        <v>372</v>
      </c>
      <c r="C312" s="274">
        <v>30</v>
      </c>
      <c r="D312" s="274" t="s">
        <v>247</v>
      </c>
      <c r="E312" s="274">
        <v>3010</v>
      </c>
      <c r="F312" s="274" t="s">
        <v>2695</v>
      </c>
      <c r="G312" s="274">
        <v>3</v>
      </c>
      <c r="H312" s="275" t="s">
        <v>1193</v>
      </c>
      <c r="I312" s="276">
        <v>43103694310022</v>
      </c>
      <c r="J312" s="275" t="s">
        <v>1085</v>
      </c>
      <c r="K312" s="277">
        <v>46066</v>
      </c>
      <c r="L312" s="275" t="s">
        <v>1179</v>
      </c>
      <c r="M312" s="275" t="s">
        <v>1376</v>
      </c>
      <c r="N312" s="275" t="s">
        <v>279</v>
      </c>
      <c r="O312" s="275" t="s">
        <v>309</v>
      </c>
      <c r="P312" s="277" t="s">
        <v>1090</v>
      </c>
      <c r="Q312" s="273" t="s">
        <v>315</v>
      </c>
      <c r="R312" s="273">
        <v>2</v>
      </c>
    </row>
    <row r="313" spans="1:18" ht="32.1" customHeight="1" x14ac:dyDescent="0.25">
      <c r="A313" s="273">
        <v>311</v>
      </c>
      <c r="B313" s="274" t="s">
        <v>372</v>
      </c>
      <c r="C313" s="274">
        <v>30</v>
      </c>
      <c r="D313" s="274" t="s">
        <v>247</v>
      </c>
      <c r="E313" s="274">
        <v>3010</v>
      </c>
      <c r="F313" s="274" t="s">
        <v>2695</v>
      </c>
      <c r="G313" s="274">
        <v>3</v>
      </c>
      <c r="H313" s="275" t="s">
        <v>1194</v>
      </c>
      <c r="I313" s="276">
        <v>50610046960012</v>
      </c>
      <c r="J313" s="275" t="s">
        <v>1086</v>
      </c>
      <c r="K313" s="277">
        <v>46066</v>
      </c>
      <c r="L313" s="275" t="s">
        <v>1179</v>
      </c>
      <c r="M313" s="275" t="s">
        <v>1376</v>
      </c>
      <c r="N313" s="275" t="s">
        <v>279</v>
      </c>
      <c r="O313" s="275" t="s">
        <v>309</v>
      </c>
      <c r="P313" s="277" t="s">
        <v>1090</v>
      </c>
      <c r="Q313" s="273" t="s">
        <v>315</v>
      </c>
      <c r="R313" s="273">
        <v>2</v>
      </c>
    </row>
    <row r="314" spans="1:18" ht="32.1" customHeight="1" x14ac:dyDescent="0.25">
      <c r="A314" s="273">
        <v>312</v>
      </c>
      <c r="B314" s="274" t="s">
        <v>372</v>
      </c>
      <c r="C314" s="274">
        <v>30</v>
      </c>
      <c r="D314" s="274" t="s">
        <v>247</v>
      </c>
      <c r="E314" s="274">
        <v>3010</v>
      </c>
      <c r="F314" s="274" t="s">
        <v>2695</v>
      </c>
      <c r="G314" s="274">
        <v>3</v>
      </c>
      <c r="H314" s="275" t="s">
        <v>1731</v>
      </c>
      <c r="I314" s="276">
        <v>306121224</v>
      </c>
      <c r="J314" s="275" t="s">
        <v>1732</v>
      </c>
      <c r="K314" s="277">
        <v>46066</v>
      </c>
      <c r="L314" s="275" t="s">
        <v>411</v>
      </c>
      <c r="M314" s="275" t="s">
        <v>1384</v>
      </c>
      <c r="N314" s="275" t="s">
        <v>279</v>
      </c>
      <c r="O314" s="275" t="s">
        <v>309</v>
      </c>
      <c r="P314" s="277" t="s">
        <v>1090</v>
      </c>
      <c r="Q314" s="273" t="s">
        <v>315</v>
      </c>
      <c r="R314" s="273">
        <v>2</v>
      </c>
    </row>
    <row r="315" spans="1:18" ht="32.1" customHeight="1" x14ac:dyDescent="0.25">
      <c r="A315" s="273">
        <v>313</v>
      </c>
      <c r="B315" s="274" t="s">
        <v>372</v>
      </c>
      <c r="C315" s="274">
        <v>30</v>
      </c>
      <c r="D315" s="274" t="s">
        <v>247</v>
      </c>
      <c r="E315" s="274">
        <v>3010</v>
      </c>
      <c r="F315" s="274" t="s">
        <v>2695</v>
      </c>
      <c r="G315" s="274">
        <v>3</v>
      </c>
      <c r="H315" s="275" t="s">
        <v>1733</v>
      </c>
      <c r="I315" s="276">
        <v>303115960</v>
      </c>
      <c r="J315" s="275" t="s">
        <v>1734</v>
      </c>
      <c r="K315" s="277">
        <v>46066</v>
      </c>
      <c r="L315" s="275" t="s">
        <v>1179</v>
      </c>
      <c r="M315" s="275" t="s">
        <v>1180</v>
      </c>
      <c r="N315" s="275" t="s">
        <v>279</v>
      </c>
      <c r="O315" s="275" t="s">
        <v>309</v>
      </c>
      <c r="P315" s="277" t="s">
        <v>1090</v>
      </c>
      <c r="Q315" s="273" t="s">
        <v>315</v>
      </c>
      <c r="R315" s="273">
        <v>2</v>
      </c>
    </row>
    <row r="316" spans="1:18" ht="32.1" customHeight="1" x14ac:dyDescent="0.25">
      <c r="A316" s="273">
        <v>314</v>
      </c>
      <c r="B316" s="274" t="s">
        <v>369</v>
      </c>
      <c r="C316" s="274">
        <v>22</v>
      </c>
      <c r="D316" s="274" t="s">
        <v>226</v>
      </c>
      <c r="E316" s="274">
        <v>2205</v>
      </c>
      <c r="F316" s="274" t="s">
        <v>2695</v>
      </c>
      <c r="G316" s="274">
        <v>3</v>
      </c>
      <c r="H316" s="275" t="s">
        <v>1087</v>
      </c>
      <c r="I316" s="276">
        <v>306953899</v>
      </c>
      <c r="J316" s="275" t="s">
        <v>1088</v>
      </c>
      <c r="K316" s="277">
        <v>46066</v>
      </c>
      <c r="L316" s="275" t="s">
        <v>1089</v>
      </c>
      <c r="M316" s="275" t="s">
        <v>416</v>
      </c>
      <c r="N316" s="275" t="s">
        <v>279</v>
      </c>
      <c r="O316" s="275" t="s">
        <v>311</v>
      </c>
      <c r="P316" s="277" t="s">
        <v>1090</v>
      </c>
      <c r="Q316" s="273" t="s">
        <v>315</v>
      </c>
      <c r="R316" s="273">
        <v>2</v>
      </c>
    </row>
    <row r="317" spans="1:18" ht="32.1" customHeight="1" x14ac:dyDescent="0.25">
      <c r="A317" s="273">
        <v>315</v>
      </c>
      <c r="B317" s="274" t="s">
        <v>368</v>
      </c>
      <c r="C317" s="274">
        <v>24</v>
      </c>
      <c r="D317" s="274" t="s">
        <v>213</v>
      </c>
      <c r="E317" s="274">
        <v>2410</v>
      </c>
      <c r="F317" s="274" t="s">
        <v>2695</v>
      </c>
      <c r="G317" s="274">
        <v>3</v>
      </c>
      <c r="H317" s="275" t="s">
        <v>1091</v>
      </c>
      <c r="I317" s="276">
        <v>306298431</v>
      </c>
      <c r="J317" s="275" t="s">
        <v>1092</v>
      </c>
      <c r="K317" s="277">
        <v>46066</v>
      </c>
      <c r="L317" s="275" t="s">
        <v>637</v>
      </c>
      <c r="M317" s="275" t="s">
        <v>1093</v>
      </c>
      <c r="N317" s="275" t="s">
        <v>279</v>
      </c>
      <c r="O317" s="275" t="s">
        <v>309</v>
      </c>
      <c r="P317" s="277"/>
      <c r="Q317" s="273" t="s">
        <v>315</v>
      </c>
      <c r="R317" s="273">
        <v>2</v>
      </c>
    </row>
    <row r="318" spans="1:18" ht="32.1" customHeight="1" x14ac:dyDescent="0.25">
      <c r="A318" s="273">
        <v>316</v>
      </c>
      <c r="B318" s="274" t="s">
        <v>368</v>
      </c>
      <c r="C318" s="274">
        <v>24</v>
      </c>
      <c r="D318" s="274" t="s">
        <v>213</v>
      </c>
      <c r="E318" s="274">
        <v>2410</v>
      </c>
      <c r="F318" s="274" t="s">
        <v>2695</v>
      </c>
      <c r="G318" s="274">
        <v>3</v>
      </c>
      <c r="H318" s="275" t="s">
        <v>1094</v>
      </c>
      <c r="I318" s="276">
        <v>32708882940036</v>
      </c>
      <c r="J318" s="275"/>
      <c r="K318" s="277">
        <v>46066</v>
      </c>
      <c r="L318" s="275" t="s">
        <v>1095</v>
      </c>
      <c r="M318" s="275" t="s">
        <v>402</v>
      </c>
      <c r="N318" s="275" t="s">
        <v>279</v>
      </c>
      <c r="O318" s="275" t="s">
        <v>309</v>
      </c>
      <c r="P318" s="277" t="s">
        <v>1090</v>
      </c>
      <c r="Q318" s="273" t="s">
        <v>315</v>
      </c>
      <c r="R318" s="273">
        <v>2</v>
      </c>
    </row>
    <row r="319" spans="1:18" ht="32.1" customHeight="1" x14ac:dyDescent="0.25">
      <c r="A319" s="273">
        <v>317</v>
      </c>
      <c r="B319" s="274" t="s">
        <v>364</v>
      </c>
      <c r="C319" s="274">
        <v>35</v>
      </c>
      <c r="D319" s="274" t="s">
        <v>101</v>
      </c>
      <c r="E319" s="274">
        <v>3501</v>
      </c>
      <c r="F319" s="274" t="s">
        <v>2695</v>
      </c>
      <c r="G319" s="274">
        <v>3</v>
      </c>
      <c r="H319" s="275" t="s">
        <v>1096</v>
      </c>
      <c r="I319" s="276">
        <v>307303677</v>
      </c>
      <c r="J319" s="275" t="s">
        <v>1097</v>
      </c>
      <c r="K319" s="277">
        <v>46066</v>
      </c>
      <c r="L319" s="275" t="s">
        <v>1098</v>
      </c>
      <c r="M319" s="275" t="s">
        <v>526</v>
      </c>
      <c r="N319" s="275" t="s">
        <v>279</v>
      </c>
      <c r="O319" s="275" t="s">
        <v>309</v>
      </c>
      <c r="P319" s="277" t="s">
        <v>1062</v>
      </c>
      <c r="Q319" s="273" t="s">
        <v>315</v>
      </c>
      <c r="R319" s="273">
        <v>2</v>
      </c>
    </row>
    <row r="320" spans="1:18" ht="32.1" customHeight="1" x14ac:dyDescent="0.25">
      <c r="A320" s="273">
        <v>318</v>
      </c>
      <c r="B320" s="274" t="s">
        <v>364</v>
      </c>
      <c r="C320" s="274">
        <v>35</v>
      </c>
      <c r="D320" s="274" t="s">
        <v>101</v>
      </c>
      <c r="E320" s="274">
        <v>3501</v>
      </c>
      <c r="F320" s="274" t="s">
        <v>2695</v>
      </c>
      <c r="G320" s="274">
        <v>3</v>
      </c>
      <c r="H320" s="275" t="s">
        <v>1099</v>
      </c>
      <c r="I320" s="276">
        <v>31912813450023</v>
      </c>
      <c r="J320" s="275"/>
      <c r="K320" s="277">
        <v>46066</v>
      </c>
      <c r="L320" s="275" t="s">
        <v>526</v>
      </c>
      <c r="M320" s="275" t="s">
        <v>534</v>
      </c>
      <c r="N320" s="275" t="s">
        <v>279</v>
      </c>
      <c r="O320" s="275" t="s">
        <v>309</v>
      </c>
      <c r="P320" s="277" t="s">
        <v>1062</v>
      </c>
      <c r="Q320" s="273" t="s">
        <v>315</v>
      </c>
      <c r="R320" s="273">
        <v>1</v>
      </c>
    </row>
    <row r="321" spans="1:18" ht="32.1" customHeight="1" x14ac:dyDescent="0.25">
      <c r="A321" s="273">
        <v>319</v>
      </c>
      <c r="B321" s="274" t="s">
        <v>364</v>
      </c>
      <c r="C321" s="274">
        <v>35</v>
      </c>
      <c r="D321" s="274" t="s">
        <v>101</v>
      </c>
      <c r="E321" s="274">
        <v>3501</v>
      </c>
      <c r="F321" s="274" t="s">
        <v>2695</v>
      </c>
      <c r="G321" s="274">
        <v>3</v>
      </c>
      <c r="H321" s="275" t="s">
        <v>1100</v>
      </c>
      <c r="I321" s="276">
        <v>30701977320014</v>
      </c>
      <c r="J321" s="275"/>
      <c r="K321" s="277">
        <v>46066</v>
      </c>
      <c r="L321" s="275" t="s">
        <v>526</v>
      </c>
      <c r="M321" s="275" t="s">
        <v>526</v>
      </c>
      <c r="N321" s="275" t="s">
        <v>279</v>
      </c>
      <c r="O321" s="275" t="s">
        <v>309</v>
      </c>
      <c r="P321" s="277" t="s">
        <v>1062</v>
      </c>
      <c r="Q321" s="273" t="s">
        <v>315</v>
      </c>
      <c r="R321" s="273">
        <v>2</v>
      </c>
    </row>
    <row r="322" spans="1:18" ht="32.1" customHeight="1" x14ac:dyDescent="0.25">
      <c r="A322" s="273">
        <v>320</v>
      </c>
      <c r="B322" s="274" t="s">
        <v>371</v>
      </c>
      <c r="C322" s="274">
        <v>26</v>
      </c>
      <c r="D322" s="274" t="s">
        <v>822</v>
      </c>
      <c r="E322" s="274">
        <v>2607</v>
      </c>
      <c r="F322" s="274" t="s">
        <v>2695</v>
      </c>
      <c r="G322" s="274">
        <v>3</v>
      </c>
      <c r="H322" s="275" t="s">
        <v>1101</v>
      </c>
      <c r="I322" s="276">
        <v>42303640240017</v>
      </c>
      <c r="J322" s="275"/>
      <c r="K322" s="277">
        <v>46065</v>
      </c>
      <c r="L322" s="275" t="s">
        <v>824</v>
      </c>
      <c r="M322" s="275" t="s">
        <v>825</v>
      </c>
      <c r="N322" s="275" t="s">
        <v>279</v>
      </c>
      <c r="O322" s="275" t="s">
        <v>311</v>
      </c>
      <c r="P322" s="277"/>
      <c r="Q322" s="273" t="s">
        <v>315</v>
      </c>
      <c r="R322" s="273">
        <v>2</v>
      </c>
    </row>
    <row r="323" spans="1:18" ht="32.1" customHeight="1" x14ac:dyDescent="0.25">
      <c r="A323" s="273">
        <v>321</v>
      </c>
      <c r="B323" s="274" t="s">
        <v>371</v>
      </c>
      <c r="C323" s="274">
        <v>26</v>
      </c>
      <c r="D323" s="274" t="s">
        <v>822</v>
      </c>
      <c r="E323" s="274">
        <v>2607</v>
      </c>
      <c r="F323" s="274" t="s">
        <v>2695</v>
      </c>
      <c r="G323" s="274">
        <v>3</v>
      </c>
      <c r="H323" s="275" t="s">
        <v>1102</v>
      </c>
      <c r="I323" s="276">
        <v>41805613850016</v>
      </c>
      <c r="J323" s="275"/>
      <c r="K323" s="277">
        <v>46065</v>
      </c>
      <c r="L323" s="275" t="s">
        <v>827</v>
      </c>
      <c r="M323" s="275" t="s">
        <v>828</v>
      </c>
      <c r="N323" s="275" t="s">
        <v>279</v>
      </c>
      <c r="O323" s="275" t="s">
        <v>311</v>
      </c>
      <c r="P323" s="277"/>
      <c r="Q323" s="273" t="s">
        <v>315</v>
      </c>
      <c r="R323" s="273">
        <v>2</v>
      </c>
    </row>
    <row r="324" spans="1:18" ht="32.1" customHeight="1" x14ac:dyDescent="0.25">
      <c r="A324" s="273">
        <v>322</v>
      </c>
      <c r="B324" s="274" t="s">
        <v>371</v>
      </c>
      <c r="C324" s="274">
        <v>26</v>
      </c>
      <c r="D324" s="274" t="s">
        <v>822</v>
      </c>
      <c r="E324" s="274">
        <v>2607</v>
      </c>
      <c r="F324" s="274" t="s">
        <v>2695</v>
      </c>
      <c r="G324" s="274">
        <v>3</v>
      </c>
      <c r="H324" s="275" t="s">
        <v>1103</v>
      </c>
      <c r="I324" s="276">
        <v>40601860230093</v>
      </c>
      <c r="J324" s="275"/>
      <c r="K324" s="277">
        <v>46065</v>
      </c>
      <c r="L324" s="275" t="s">
        <v>830</v>
      </c>
      <c r="M324" s="275" t="s">
        <v>831</v>
      </c>
      <c r="N324" s="275" t="s">
        <v>279</v>
      </c>
      <c r="O324" s="275" t="s">
        <v>311</v>
      </c>
      <c r="P324" s="277"/>
      <c r="Q324" s="273" t="s">
        <v>315</v>
      </c>
      <c r="R324" s="273">
        <v>2</v>
      </c>
    </row>
    <row r="325" spans="1:18" ht="32.1" customHeight="1" x14ac:dyDescent="0.25">
      <c r="A325" s="273">
        <v>323</v>
      </c>
      <c r="B325" s="274" t="s">
        <v>360</v>
      </c>
      <c r="C325" s="274">
        <v>3</v>
      </c>
      <c r="D325" s="274" t="s">
        <v>64</v>
      </c>
      <c r="E325" s="274">
        <v>301</v>
      </c>
      <c r="F325" s="274" t="s">
        <v>2695</v>
      </c>
      <c r="G325" s="274">
        <v>3</v>
      </c>
      <c r="H325" s="275" t="s">
        <v>1032</v>
      </c>
      <c r="I325" s="276">
        <v>51505005240027</v>
      </c>
      <c r="J325" s="275"/>
      <c r="K325" s="277">
        <v>46069</v>
      </c>
      <c r="L325" s="275" t="s">
        <v>410</v>
      </c>
      <c r="M325" s="275" t="s">
        <v>401</v>
      </c>
      <c r="N325" s="275" t="s">
        <v>279</v>
      </c>
      <c r="O325" s="275" t="s">
        <v>309</v>
      </c>
      <c r="P325" s="277" t="s">
        <v>1107</v>
      </c>
      <c r="Q325" s="273" t="s">
        <v>315</v>
      </c>
      <c r="R325" s="273">
        <v>2</v>
      </c>
    </row>
    <row r="326" spans="1:18" ht="32.1" customHeight="1" x14ac:dyDescent="0.25">
      <c r="A326" s="273">
        <v>324</v>
      </c>
      <c r="B326" s="274" t="s">
        <v>360</v>
      </c>
      <c r="C326" s="274">
        <v>3</v>
      </c>
      <c r="D326" s="274" t="s">
        <v>64</v>
      </c>
      <c r="E326" s="274">
        <v>301</v>
      </c>
      <c r="F326" s="274" t="s">
        <v>2695</v>
      </c>
      <c r="G326" s="274">
        <v>3</v>
      </c>
      <c r="H326" s="275" t="s">
        <v>1108</v>
      </c>
      <c r="I326" s="276">
        <v>41101695050011</v>
      </c>
      <c r="J326" s="275"/>
      <c r="K326" s="277">
        <v>46069</v>
      </c>
      <c r="L326" s="275" t="s">
        <v>410</v>
      </c>
      <c r="M326" s="275" t="s">
        <v>401</v>
      </c>
      <c r="N326" s="275" t="s">
        <v>279</v>
      </c>
      <c r="O326" s="275" t="s">
        <v>309</v>
      </c>
      <c r="P326" s="277" t="s">
        <v>1107</v>
      </c>
      <c r="Q326" s="273" t="s">
        <v>315</v>
      </c>
      <c r="R326" s="273">
        <v>2</v>
      </c>
    </row>
    <row r="327" spans="1:18" ht="32.1" customHeight="1" x14ac:dyDescent="0.25">
      <c r="A327" s="273">
        <v>325</v>
      </c>
      <c r="B327" s="274" t="s">
        <v>367</v>
      </c>
      <c r="C327" s="274">
        <v>18</v>
      </c>
      <c r="D327" s="274" t="s">
        <v>513</v>
      </c>
      <c r="E327" s="274">
        <v>1811</v>
      </c>
      <c r="F327" s="274" t="s">
        <v>2695</v>
      </c>
      <c r="G327" s="274">
        <v>3</v>
      </c>
      <c r="H327" s="275" t="s">
        <v>1109</v>
      </c>
      <c r="I327" s="276">
        <v>305053279</v>
      </c>
      <c r="J327" s="275" t="s">
        <v>1110</v>
      </c>
      <c r="K327" s="277">
        <v>46069</v>
      </c>
      <c r="L327" s="275" t="s">
        <v>1111</v>
      </c>
      <c r="M327" s="275" t="s">
        <v>401</v>
      </c>
      <c r="N327" s="275" t="s">
        <v>279</v>
      </c>
      <c r="O327" s="275" t="s">
        <v>309</v>
      </c>
      <c r="P327" s="277" t="s">
        <v>1107</v>
      </c>
      <c r="Q327" s="273" t="s">
        <v>315</v>
      </c>
      <c r="R327" s="273">
        <v>1</v>
      </c>
    </row>
    <row r="328" spans="1:18" ht="32.1" customHeight="1" x14ac:dyDescent="0.25">
      <c r="A328" s="273">
        <v>326</v>
      </c>
      <c r="B328" s="274" t="s">
        <v>371</v>
      </c>
      <c r="C328" s="274">
        <v>26</v>
      </c>
      <c r="D328" s="274" t="s">
        <v>712</v>
      </c>
      <c r="E328" s="274">
        <v>2604</v>
      </c>
      <c r="F328" s="274" t="s">
        <v>2695</v>
      </c>
      <c r="G328" s="274">
        <v>3</v>
      </c>
      <c r="H328" s="275" t="s">
        <v>1112</v>
      </c>
      <c r="I328" s="276">
        <v>32504733330029</v>
      </c>
      <c r="J328" s="275"/>
      <c r="K328" s="277">
        <v>46069</v>
      </c>
      <c r="L328" s="275" t="s">
        <v>1113</v>
      </c>
      <c r="M328" s="275" t="s">
        <v>1114</v>
      </c>
      <c r="N328" s="275" t="s">
        <v>279</v>
      </c>
      <c r="O328" s="275" t="s">
        <v>311</v>
      </c>
      <c r="P328" s="277"/>
      <c r="Q328" s="273" t="s">
        <v>315</v>
      </c>
      <c r="R328" s="273">
        <v>2</v>
      </c>
    </row>
    <row r="329" spans="1:18" ht="32.1" customHeight="1" x14ac:dyDescent="0.25">
      <c r="A329" s="273">
        <v>327</v>
      </c>
      <c r="B329" s="274" t="s">
        <v>371</v>
      </c>
      <c r="C329" s="274">
        <v>26</v>
      </c>
      <c r="D329" s="274" t="s">
        <v>712</v>
      </c>
      <c r="E329" s="274">
        <v>2604</v>
      </c>
      <c r="F329" s="274" t="s">
        <v>2695</v>
      </c>
      <c r="G329" s="274">
        <v>3</v>
      </c>
      <c r="H329" s="275" t="s">
        <v>1115</v>
      </c>
      <c r="I329" s="276">
        <v>50409045550030</v>
      </c>
      <c r="J329" s="275"/>
      <c r="K329" s="277">
        <v>46069</v>
      </c>
      <c r="L329" s="275" t="s">
        <v>1116</v>
      </c>
      <c r="M329" s="275" t="s">
        <v>1114</v>
      </c>
      <c r="N329" s="275" t="s">
        <v>279</v>
      </c>
      <c r="O329" s="275" t="s">
        <v>311</v>
      </c>
      <c r="P329" s="277"/>
      <c r="Q329" s="273" t="s">
        <v>315</v>
      </c>
      <c r="R329" s="273">
        <v>2</v>
      </c>
    </row>
    <row r="330" spans="1:18" ht="32.1" customHeight="1" x14ac:dyDescent="0.25">
      <c r="A330" s="273">
        <v>328</v>
      </c>
      <c r="B330" s="274" t="s">
        <v>371</v>
      </c>
      <c r="C330" s="274">
        <v>26</v>
      </c>
      <c r="D330" s="274" t="s">
        <v>871</v>
      </c>
      <c r="E330" s="274">
        <v>2602</v>
      </c>
      <c r="F330" s="274" t="s">
        <v>2695</v>
      </c>
      <c r="G330" s="274">
        <v>3</v>
      </c>
      <c r="H330" s="275" t="s">
        <v>1117</v>
      </c>
      <c r="I330" s="276">
        <v>309521319</v>
      </c>
      <c r="J330" s="275" t="s">
        <v>1118</v>
      </c>
      <c r="K330" s="277">
        <v>46069</v>
      </c>
      <c r="L330" s="275" t="s">
        <v>874</v>
      </c>
      <c r="M330" s="275" t="s">
        <v>1119</v>
      </c>
      <c r="N330" s="275" t="s">
        <v>279</v>
      </c>
      <c r="O330" s="275" t="s">
        <v>311</v>
      </c>
      <c r="P330" s="277"/>
      <c r="Q330" s="273" t="s">
        <v>315</v>
      </c>
      <c r="R330" s="273">
        <v>2</v>
      </c>
    </row>
    <row r="331" spans="1:18" ht="32.1" customHeight="1" x14ac:dyDescent="0.25">
      <c r="A331" s="273">
        <v>329</v>
      </c>
      <c r="B331" s="274" t="s">
        <v>371</v>
      </c>
      <c r="C331" s="274">
        <v>26</v>
      </c>
      <c r="D331" s="274" t="s">
        <v>712</v>
      </c>
      <c r="E331" s="274">
        <v>2604</v>
      </c>
      <c r="F331" s="274" t="s">
        <v>2695</v>
      </c>
      <c r="G331" s="274">
        <v>3</v>
      </c>
      <c r="H331" s="275" t="s">
        <v>1120</v>
      </c>
      <c r="I331" s="276">
        <v>32701940230021</v>
      </c>
      <c r="J331" s="275"/>
      <c r="K331" s="277">
        <v>46069</v>
      </c>
      <c r="L331" s="275" t="s">
        <v>1121</v>
      </c>
      <c r="M331" s="275" t="s">
        <v>1122</v>
      </c>
      <c r="N331" s="275" t="s">
        <v>279</v>
      </c>
      <c r="O331" s="275" t="s">
        <v>311</v>
      </c>
      <c r="P331" s="277"/>
      <c r="Q331" s="273" t="s">
        <v>315</v>
      </c>
      <c r="R331" s="273">
        <v>2</v>
      </c>
    </row>
    <row r="332" spans="1:18" ht="32.1" customHeight="1" x14ac:dyDescent="0.25">
      <c r="A332" s="273">
        <v>330</v>
      </c>
      <c r="B332" s="274" t="s">
        <v>371</v>
      </c>
      <c r="C332" s="274">
        <v>26</v>
      </c>
      <c r="D332" s="274" t="s">
        <v>871</v>
      </c>
      <c r="E332" s="274">
        <v>2602</v>
      </c>
      <c r="F332" s="274" t="s">
        <v>2695</v>
      </c>
      <c r="G332" s="274">
        <v>3</v>
      </c>
      <c r="H332" s="275" t="s">
        <v>1123</v>
      </c>
      <c r="I332" s="276">
        <v>311247754</v>
      </c>
      <c r="J332" s="275" t="s">
        <v>1124</v>
      </c>
      <c r="K332" s="277">
        <v>46069</v>
      </c>
      <c r="L332" s="275" t="s">
        <v>874</v>
      </c>
      <c r="M332" s="275" t="s">
        <v>1125</v>
      </c>
      <c r="N332" s="275" t="s">
        <v>279</v>
      </c>
      <c r="O332" s="275" t="s">
        <v>311</v>
      </c>
      <c r="P332" s="277"/>
      <c r="Q332" s="273" t="s">
        <v>315</v>
      </c>
      <c r="R332" s="273">
        <v>2</v>
      </c>
    </row>
    <row r="333" spans="1:18" ht="32.1" customHeight="1" x14ac:dyDescent="0.25">
      <c r="A333" s="273">
        <v>331</v>
      </c>
      <c r="B333" s="274" t="s">
        <v>369</v>
      </c>
      <c r="C333" s="274">
        <v>22</v>
      </c>
      <c r="D333" s="274" t="s">
        <v>233</v>
      </c>
      <c r="E333" s="274">
        <v>2211</v>
      </c>
      <c r="F333" s="274" t="s">
        <v>2695</v>
      </c>
      <c r="G333" s="274">
        <v>3</v>
      </c>
      <c r="H333" s="275" t="s">
        <v>1126</v>
      </c>
      <c r="I333" s="276">
        <v>201709304</v>
      </c>
      <c r="J333" s="275" t="s">
        <v>1127</v>
      </c>
      <c r="K333" s="277">
        <v>46069</v>
      </c>
      <c r="L333" s="275" t="s">
        <v>1128</v>
      </c>
      <c r="M333" s="275" t="s">
        <v>416</v>
      </c>
      <c r="N333" s="275" t="s">
        <v>279</v>
      </c>
      <c r="O333" s="275" t="s">
        <v>311</v>
      </c>
      <c r="P333" s="277" t="s">
        <v>1107</v>
      </c>
      <c r="Q333" s="273" t="s">
        <v>315</v>
      </c>
      <c r="R333" s="273">
        <v>2</v>
      </c>
    </row>
    <row r="334" spans="1:18" ht="32.1" customHeight="1" x14ac:dyDescent="0.25">
      <c r="A334" s="273">
        <v>332</v>
      </c>
      <c r="B334" s="274" t="s">
        <v>373</v>
      </c>
      <c r="C334" s="274">
        <v>33</v>
      </c>
      <c r="D334" s="274" t="s">
        <v>415</v>
      </c>
      <c r="E334" s="274">
        <v>3301</v>
      </c>
      <c r="F334" s="274" t="s">
        <v>2695</v>
      </c>
      <c r="G334" s="274">
        <v>3</v>
      </c>
      <c r="H334" s="275" t="s">
        <v>1129</v>
      </c>
      <c r="I334" s="276">
        <v>201035210</v>
      </c>
      <c r="J334" s="275" t="s">
        <v>1130</v>
      </c>
      <c r="K334" s="277">
        <v>46069</v>
      </c>
      <c r="L334" s="275" t="s">
        <v>1131</v>
      </c>
      <c r="M334" s="275" t="s">
        <v>412</v>
      </c>
      <c r="N334" s="275" t="s">
        <v>279</v>
      </c>
      <c r="O334" s="275" t="s">
        <v>309</v>
      </c>
      <c r="P334" s="277" t="s">
        <v>1107</v>
      </c>
      <c r="Q334" s="273" t="s">
        <v>315</v>
      </c>
      <c r="R334" s="273">
        <v>4</v>
      </c>
    </row>
    <row r="335" spans="1:18" ht="32.1" customHeight="1" x14ac:dyDescent="0.25">
      <c r="A335" s="273">
        <v>333</v>
      </c>
      <c r="B335" s="274" t="s">
        <v>371</v>
      </c>
      <c r="C335" s="274">
        <v>26</v>
      </c>
      <c r="D335" s="274" t="s">
        <v>778</v>
      </c>
      <c r="E335" s="274">
        <v>2609</v>
      </c>
      <c r="F335" s="274" t="s">
        <v>2695</v>
      </c>
      <c r="G335" s="274">
        <v>3</v>
      </c>
      <c r="H335" s="275" t="s">
        <v>1132</v>
      </c>
      <c r="I335" s="276">
        <v>306087909</v>
      </c>
      <c r="J335" s="275" t="s">
        <v>1133</v>
      </c>
      <c r="K335" s="277">
        <v>46069</v>
      </c>
      <c r="L335" s="275" t="s">
        <v>1134</v>
      </c>
      <c r="M335" s="275" t="s">
        <v>1135</v>
      </c>
      <c r="N335" s="275" t="s">
        <v>279</v>
      </c>
      <c r="O335" s="275" t="s">
        <v>311</v>
      </c>
      <c r="P335" s="277"/>
      <c r="Q335" s="273" t="s">
        <v>315</v>
      </c>
      <c r="R335" s="273">
        <v>2</v>
      </c>
    </row>
    <row r="336" spans="1:18" ht="32.1" customHeight="1" x14ac:dyDescent="0.25">
      <c r="A336" s="273">
        <v>334</v>
      </c>
      <c r="B336" s="274" t="s">
        <v>371</v>
      </c>
      <c r="C336" s="274">
        <v>26</v>
      </c>
      <c r="D336" s="274" t="s">
        <v>778</v>
      </c>
      <c r="E336" s="274">
        <v>2609</v>
      </c>
      <c r="F336" s="274" t="s">
        <v>2695</v>
      </c>
      <c r="G336" s="274">
        <v>3</v>
      </c>
      <c r="H336" s="275" t="s">
        <v>1136</v>
      </c>
      <c r="I336" s="276">
        <v>200655484</v>
      </c>
      <c r="J336" s="275" t="s">
        <v>1137</v>
      </c>
      <c r="K336" s="277">
        <v>46069</v>
      </c>
      <c r="L336" s="275" t="s">
        <v>1138</v>
      </c>
      <c r="M336" s="275" t="s">
        <v>1139</v>
      </c>
      <c r="N336" s="275" t="s">
        <v>279</v>
      </c>
      <c r="O336" s="275" t="s">
        <v>311</v>
      </c>
      <c r="P336" s="277"/>
      <c r="Q336" s="273" t="s">
        <v>315</v>
      </c>
      <c r="R336" s="273">
        <v>2</v>
      </c>
    </row>
    <row r="337" spans="1:18" ht="32.1" customHeight="1" x14ac:dyDescent="0.25">
      <c r="A337" s="273">
        <v>335</v>
      </c>
      <c r="B337" s="274" t="s">
        <v>371</v>
      </c>
      <c r="C337" s="274">
        <v>26</v>
      </c>
      <c r="D337" s="274" t="s">
        <v>789</v>
      </c>
      <c r="E337" s="274">
        <v>2608</v>
      </c>
      <c r="F337" s="274" t="s">
        <v>2695</v>
      </c>
      <c r="G337" s="274">
        <v>3</v>
      </c>
      <c r="H337" s="275" t="s">
        <v>1019</v>
      </c>
      <c r="I337" s="276">
        <v>306849489</v>
      </c>
      <c r="J337" s="275" t="s">
        <v>1020</v>
      </c>
      <c r="K337" s="277">
        <v>46069</v>
      </c>
      <c r="L337" s="275" t="s">
        <v>792</v>
      </c>
      <c r="M337" s="275" t="s">
        <v>796</v>
      </c>
      <c r="N337" s="275" t="s">
        <v>279</v>
      </c>
      <c r="O337" s="275" t="s">
        <v>311</v>
      </c>
      <c r="P337" s="277"/>
      <c r="Q337" s="273" t="s">
        <v>315</v>
      </c>
      <c r="R337" s="273">
        <v>2</v>
      </c>
    </row>
    <row r="338" spans="1:18" ht="32.1" customHeight="1" x14ac:dyDescent="0.25">
      <c r="A338" s="273">
        <v>336</v>
      </c>
      <c r="B338" s="274" t="s">
        <v>371</v>
      </c>
      <c r="C338" s="274">
        <v>26</v>
      </c>
      <c r="D338" s="274" t="s">
        <v>789</v>
      </c>
      <c r="E338" s="274">
        <v>2608</v>
      </c>
      <c r="F338" s="274" t="s">
        <v>2695</v>
      </c>
      <c r="G338" s="274">
        <v>3</v>
      </c>
      <c r="H338" s="275" t="s">
        <v>1140</v>
      </c>
      <c r="I338" s="276">
        <v>302327888</v>
      </c>
      <c r="J338" s="275" t="s">
        <v>1141</v>
      </c>
      <c r="K338" s="277">
        <v>46069</v>
      </c>
      <c r="L338" s="275" t="s">
        <v>1142</v>
      </c>
      <c r="M338" s="275" t="s">
        <v>1143</v>
      </c>
      <c r="N338" s="275" t="s">
        <v>279</v>
      </c>
      <c r="O338" s="275" t="s">
        <v>311</v>
      </c>
      <c r="P338" s="277"/>
      <c r="Q338" s="273" t="s">
        <v>315</v>
      </c>
      <c r="R338" s="273">
        <v>2</v>
      </c>
    </row>
    <row r="339" spans="1:18" ht="32.1" customHeight="1" x14ac:dyDescent="0.25">
      <c r="A339" s="273">
        <v>337</v>
      </c>
      <c r="B339" s="274" t="s">
        <v>366</v>
      </c>
      <c r="C339" s="274">
        <v>14</v>
      </c>
      <c r="D339" s="274" t="s">
        <v>592</v>
      </c>
      <c r="E339" s="274">
        <v>1417</v>
      </c>
      <c r="F339" s="274" t="s">
        <v>2695</v>
      </c>
      <c r="G339" s="274">
        <v>3</v>
      </c>
      <c r="H339" s="275" t="s">
        <v>1144</v>
      </c>
      <c r="I339" s="276">
        <v>303798104</v>
      </c>
      <c r="J339" s="275" t="s">
        <v>1145</v>
      </c>
      <c r="K339" s="277">
        <v>46069</v>
      </c>
      <c r="L339" s="275" t="s">
        <v>1146</v>
      </c>
      <c r="M339" s="275" t="s">
        <v>467</v>
      </c>
      <c r="N339" s="275" t="s">
        <v>279</v>
      </c>
      <c r="O339" s="275" t="s">
        <v>309</v>
      </c>
      <c r="P339" s="277"/>
      <c r="Q339" s="273" t="s">
        <v>315</v>
      </c>
      <c r="R339" s="273">
        <v>5</v>
      </c>
    </row>
    <row r="340" spans="1:18" ht="32.1" customHeight="1" x14ac:dyDescent="0.25">
      <c r="A340" s="273">
        <v>338</v>
      </c>
      <c r="B340" s="274" t="s">
        <v>370</v>
      </c>
      <c r="C340" s="274">
        <v>27</v>
      </c>
      <c r="D340" s="274" t="s">
        <v>131</v>
      </c>
      <c r="E340" s="274">
        <v>2718</v>
      </c>
      <c r="F340" s="274" t="s">
        <v>2695</v>
      </c>
      <c r="G340" s="274">
        <v>3</v>
      </c>
      <c r="H340" s="275" t="s">
        <v>1147</v>
      </c>
      <c r="I340" s="276">
        <v>52811075590025</v>
      </c>
      <c r="J340" s="275"/>
      <c r="K340" s="277">
        <v>46069</v>
      </c>
      <c r="L340" s="275" t="s">
        <v>423</v>
      </c>
      <c r="M340" s="275" t="s">
        <v>423</v>
      </c>
      <c r="N340" s="275" t="s">
        <v>279</v>
      </c>
      <c r="O340" s="275" t="s">
        <v>311</v>
      </c>
      <c r="P340" s="277" t="s">
        <v>1107</v>
      </c>
      <c r="Q340" s="273" t="s">
        <v>315</v>
      </c>
      <c r="R340" s="273">
        <v>2</v>
      </c>
    </row>
    <row r="341" spans="1:18" ht="32.1" customHeight="1" x14ac:dyDescent="0.25">
      <c r="A341" s="273">
        <v>339</v>
      </c>
      <c r="B341" s="274" t="s">
        <v>364</v>
      </c>
      <c r="C341" s="274">
        <v>35</v>
      </c>
      <c r="D341" s="274" t="s">
        <v>102</v>
      </c>
      <c r="E341" s="274">
        <v>3504</v>
      </c>
      <c r="F341" s="274" t="s">
        <v>2695</v>
      </c>
      <c r="G341" s="274">
        <v>3</v>
      </c>
      <c r="H341" s="275" t="s">
        <v>1148</v>
      </c>
      <c r="I341" s="276">
        <v>310160500</v>
      </c>
      <c r="J341" s="275" t="s">
        <v>1149</v>
      </c>
      <c r="K341" s="277">
        <v>46069</v>
      </c>
      <c r="L341" s="275" t="s">
        <v>526</v>
      </c>
      <c r="M341" s="275" t="s">
        <v>1150</v>
      </c>
      <c r="N341" s="275" t="s">
        <v>279</v>
      </c>
      <c r="O341" s="275" t="s">
        <v>309</v>
      </c>
      <c r="P341" s="277" t="s">
        <v>591</v>
      </c>
      <c r="Q341" s="273" t="s">
        <v>315</v>
      </c>
      <c r="R341" s="273">
        <v>2</v>
      </c>
    </row>
    <row r="342" spans="1:18" ht="32.1" customHeight="1" x14ac:dyDescent="0.25">
      <c r="A342" s="273">
        <v>340</v>
      </c>
      <c r="B342" s="274" t="s">
        <v>364</v>
      </c>
      <c r="C342" s="274">
        <v>35</v>
      </c>
      <c r="D342" s="274" t="s">
        <v>102</v>
      </c>
      <c r="E342" s="274">
        <v>3504</v>
      </c>
      <c r="F342" s="274" t="s">
        <v>2695</v>
      </c>
      <c r="G342" s="274">
        <v>3</v>
      </c>
      <c r="H342" s="275" t="s">
        <v>1151</v>
      </c>
      <c r="I342" s="276">
        <v>33105783480015</v>
      </c>
      <c r="J342" s="275"/>
      <c r="K342" s="277">
        <v>46069</v>
      </c>
      <c r="L342" s="275" t="s">
        <v>526</v>
      </c>
      <c r="M342" s="275" t="s">
        <v>1150</v>
      </c>
      <c r="N342" s="275" t="s">
        <v>279</v>
      </c>
      <c r="O342" s="275" t="s">
        <v>309</v>
      </c>
      <c r="P342" s="277" t="s">
        <v>591</v>
      </c>
      <c r="Q342" s="273" t="s">
        <v>315</v>
      </c>
      <c r="R342" s="273">
        <v>2</v>
      </c>
    </row>
    <row r="343" spans="1:18" ht="32.1" customHeight="1" x14ac:dyDescent="0.25">
      <c r="A343" s="273">
        <v>341</v>
      </c>
      <c r="B343" s="274" t="s">
        <v>364</v>
      </c>
      <c r="C343" s="274">
        <v>35</v>
      </c>
      <c r="D343" s="274" t="s">
        <v>102</v>
      </c>
      <c r="E343" s="274">
        <v>3504</v>
      </c>
      <c r="F343" s="274" t="s">
        <v>2695</v>
      </c>
      <c r="G343" s="274">
        <v>3</v>
      </c>
      <c r="H343" s="275" t="s">
        <v>1152</v>
      </c>
      <c r="I343" s="276">
        <v>42904743480016</v>
      </c>
      <c r="J343" s="275"/>
      <c r="K343" s="277">
        <v>46069</v>
      </c>
      <c r="L343" s="275" t="s">
        <v>526</v>
      </c>
      <c r="M343" s="275" t="s">
        <v>1150</v>
      </c>
      <c r="N343" s="275" t="s">
        <v>279</v>
      </c>
      <c r="O343" s="275" t="s">
        <v>309</v>
      </c>
      <c r="P343" s="277" t="s">
        <v>591</v>
      </c>
      <c r="Q343" s="273" t="s">
        <v>315</v>
      </c>
      <c r="R343" s="273">
        <v>2</v>
      </c>
    </row>
    <row r="344" spans="1:18" ht="32.1" customHeight="1" x14ac:dyDescent="0.25">
      <c r="A344" s="273">
        <v>342</v>
      </c>
      <c r="B344" s="274" t="s">
        <v>372</v>
      </c>
      <c r="C344" s="274">
        <v>30</v>
      </c>
      <c r="D344" s="274" t="s">
        <v>250</v>
      </c>
      <c r="E344" s="274">
        <v>3014</v>
      </c>
      <c r="F344" s="274" t="s">
        <v>2695</v>
      </c>
      <c r="G344" s="274">
        <v>3</v>
      </c>
      <c r="H344" s="275" t="s">
        <v>1392</v>
      </c>
      <c r="I344" s="276">
        <v>50405017080046</v>
      </c>
      <c r="J344" s="275" t="s">
        <v>1153</v>
      </c>
      <c r="K344" s="277">
        <v>46069</v>
      </c>
      <c r="L344" s="275" t="s">
        <v>1179</v>
      </c>
      <c r="M344" s="275" t="s">
        <v>1180</v>
      </c>
      <c r="N344" s="275" t="s">
        <v>279</v>
      </c>
      <c r="O344" s="275" t="s">
        <v>309</v>
      </c>
      <c r="P344" s="277" t="s">
        <v>1107</v>
      </c>
      <c r="Q344" s="273" t="s">
        <v>315</v>
      </c>
      <c r="R344" s="273">
        <v>2</v>
      </c>
    </row>
    <row r="345" spans="1:18" ht="32.1" customHeight="1" x14ac:dyDescent="0.25">
      <c r="A345" s="273">
        <v>343</v>
      </c>
      <c r="B345" s="274" t="s">
        <v>372</v>
      </c>
      <c r="C345" s="274">
        <v>30</v>
      </c>
      <c r="D345" s="274" t="s">
        <v>250</v>
      </c>
      <c r="E345" s="274">
        <v>3014</v>
      </c>
      <c r="F345" s="274" t="s">
        <v>2695</v>
      </c>
      <c r="G345" s="274">
        <v>3</v>
      </c>
      <c r="H345" s="275" t="s">
        <v>1735</v>
      </c>
      <c r="I345" s="276">
        <v>312753654</v>
      </c>
      <c r="J345" s="275" t="s">
        <v>1736</v>
      </c>
      <c r="K345" s="277">
        <v>46069</v>
      </c>
      <c r="L345" s="275" t="s">
        <v>1179</v>
      </c>
      <c r="M345" s="275" t="s">
        <v>1180</v>
      </c>
      <c r="N345" s="275" t="s">
        <v>279</v>
      </c>
      <c r="O345" s="275" t="s">
        <v>309</v>
      </c>
      <c r="P345" s="277" t="s">
        <v>1107</v>
      </c>
      <c r="Q345" s="273" t="s">
        <v>315</v>
      </c>
      <c r="R345" s="273">
        <v>2</v>
      </c>
    </row>
    <row r="346" spans="1:18" ht="32.1" customHeight="1" x14ac:dyDescent="0.25">
      <c r="A346" s="273">
        <v>344</v>
      </c>
      <c r="B346" s="274" t="s">
        <v>372</v>
      </c>
      <c r="C346" s="274">
        <v>30</v>
      </c>
      <c r="D346" s="274" t="s">
        <v>250</v>
      </c>
      <c r="E346" s="274">
        <v>3014</v>
      </c>
      <c r="F346" s="274" t="s">
        <v>2695</v>
      </c>
      <c r="G346" s="274">
        <v>3</v>
      </c>
      <c r="H346" s="275" t="s">
        <v>1731</v>
      </c>
      <c r="I346" s="276">
        <v>306121224</v>
      </c>
      <c r="J346" s="275" t="s">
        <v>1732</v>
      </c>
      <c r="K346" s="277">
        <v>46069</v>
      </c>
      <c r="L346" s="275" t="s">
        <v>411</v>
      </c>
      <c r="M346" s="275" t="s">
        <v>1384</v>
      </c>
      <c r="N346" s="275" t="s">
        <v>279</v>
      </c>
      <c r="O346" s="275" t="s">
        <v>309</v>
      </c>
      <c r="P346" s="277" t="s">
        <v>1107</v>
      </c>
      <c r="Q346" s="273" t="s">
        <v>315</v>
      </c>
      <c r="R346" s="273">
        <v>2</v>
      </c>
    </row>
    <row r="347" spans="1:18" ht="32.1" customHeight="1" x14ac:dyDescent="0.25">
      <c r="A347" s="273">
        <v>345</v>
      </c>
      <c r="B347" s="274" t="s">
        <v>372</v>
      </c>
      <c r="C347" s="274">
        <v>30</v>
      </c>
      <c r="D347" s="274" t="s">
        <v>250</v>
      </c>
      <c r="E347" s="274">
        <v>3014</v>
      </c>
      <c r="F347" s="274" t="s">
        <v>2695</v>
      </c>
      <c r="G347" s="274">
        <v>3</v>
      </c>
      <c r="H347" s="275" t="s">
        <v>1731</v>
      </c>
      <c r="I347" s="276">
        <v>306121224</v>
      </c>
      <c r="J347" s="275" t="s">
        <v>1732</v>
      </c>
      <c r="K347" s="277">
        <v>46069</v>
      </c>
      <c r="L347" s="275" t="s">
        <v>411</v>
      </c>
      <c r="M347" s="275" t="s">
        <v>1384</v>
      </c>
      <c r="N347" s="275" t="s">
        <v>279</v>
      </c>
      <c r="O347" s="275" t="s">
        <v>309</v>
      </c>
      <c r="P347" s="277" t="s">
        <v>1107</v>
      </c>
      <c r="Q347" s="273" t="s">
        <v>315</v>
      </c>
      <c r="R347" s="273">
        <v>2</v>
      </c>
    </row>
    <row r="348" spans="1:18" ht="32.1" customHeight="1" x14ac:dyDescent="0.25">
      <c r="A348" s="273">
        <v>346</v>
      </c>
      <c r="B348" s="274" t="s">
        <v>371</v>
      </c>
      <c r="C348" s="274">
        <v>26</v>
      </c>
      <c r="D348" s="274" t="s">
        <v>822</v>
      </c>
      <c r="E348" s="274">
        <v>2607</v>
      </c>
      <c r="F348" s="274" t="s">
        <v>2695</v>
      </c>
      <c r="G348" s="274">
        <v>3</v>
      </c>
      <c r="H348" s="275" t="s">
        <v>1154</v>
      </c>
      <c r="I348" s="276">
        <v>50109055720345</v>
      </c>
      <c r="J348" s="275"/>
      <c r="K348" s="277">
        <v>46070</v>
      </c>
      <c r="L348" s="275" t="s">
        <v>824</v>
      </c>
      <c r="M348" s="275" t="s">
        <v>825</v>
      </c>
      <c r="N348" s="275" t="s">
        <v>279</v>
      </c>
      <c r="O348" s="275" t="s">
        <v>311</v>
      </c>
      <c r="P348" s="277"/>
      <c r="Q348" s="273" t="s">
        <v>315</v>
      </c>
      <c r="R348" s="273">
        <v>2</v>
      </c>
    </row>
    <row r="349" spans="1:18" ht="32.1" customHeight="1" x14ac:dyDescent="0.25">
      <c r="A349" s="273">
        <v>347</v>
      </c>
      <c r="B349" s="274" t="s">
        <v>371</v>
      </c>
      <c r="C349" s="274">
        <v>26</v>
      </c>
      <c r="D349" s="274" t="s">
        <v>822</v>
      </c>
      <c r="E349" s="274">
        <v>2607</v>
      </c>
      <c r="F349" s="274" t="s">
        <v>2695</v>
      </c>
      <c r="G349" s="274">
        <v>3</v>
      </c>
      <c r="H349" s="275" t="s">
        <v>1155</v>
      </c>
      <c r="I349" s="276">
        <v>52303017420030</v>
      </c>
      <c r="J349" s="275"/>
      <c r="K349" s="277">
        <v>46070</v>
      </c>
      <c r="L349" s="275" t="s">
        <v>827</v>
      </c>
      <c r="M349" s="275" t="s">
        <v>828</v>
      </c>
      <c r="N349" s="275" t="s">
        <v>279</v>
      </c>
      <c r="O349" s="275" t="s">
        <v>311</v>
      </c>
      <c r="P349" s="277"/>
      <c r="Q349" s="273" t="s">
        <v>315</v>
      </c>
      <c r="R349" s="273">
        <v>2</v>
      </c>
    </row>
    <row r="350" spans="1:18" ht="32.1" customHeight="1" x14ac:dyDescent="0.25">
      <c r="A350" s="273">
        <v>348</v>
      </c>
      <c r="B350" s="274" t="s">
        <v>371</v>
      </c>
      <c r="C350" s="274">
        <v>26</v>
      </c>
      <c r="D350" s="274" t="s">
        <v>822</v>
      </c>
      <c r="E350" s="274">
        <v>2607</v>
      </c>
      <c r="F350" s="274" t="s">
        <v>2695</v>
      </c>
      <c r="G350" s="274">
        <v>3</v>
      </c>
      <c r="H350" s="275" t="s">
        <v>918</v>
      </c>
      <c r="I350" s="276">
        <v>41611890530059</v>
      </c>
      <c r="J350" s="275"/>
      <c r="K350" s="277">
        <v>46070</v>
      </c>
      <c r="L350" s="275" t="s">
        <v>830</v>
      </c>
      <c r="M350" s="275" t="s">
        <v>831</v>
      </c>
      <c r="N350" s="275" t="s">
        <v>279</v>
      </c>
      <c r="O350" s="275" t="s">
        <v>311</v>
      </c>
      <c r="P350" s="277"/>
      <c r="Q350" s="273" t="s">
        <v>315</v>
      </c>
      <c r="R350" s="273">
        <v>2</v>
      </c>
    </row>
    <row r="351" spans="1:18" ht="32.1" customHeight="1" x14ac:dyDescent="0.25">
      <c r="A351" s="273">
        <v>349</v>
      </c>
      <c r="B351" s="274" t="s">
        <v>371</v>
      </c>
      <c r="C351" s="274">
        <v>26</v>
      </c>
      <c r="D351" s="274" t="s">
        <v>759</v>
      </c>
      <c r="E351" s="274">
        <v>2605</v>
      </c>
      <c r="F351" s="274" t="s">
        <v>2695</v>
      </c>
      <c r="G351" s="274">
        <v>3</v>
      </c>
      <c r="H351" s="275" t="s">
        <v>1156</v>
      </c>
      <c r="I351" s="276">
        <v>31211880221922</v>
      </c>
      <c r="J351" s="275" t="s">
        <v>1157</v>
      </c>
      <c r="K351" s="277">
        <v>46070</v>
      </c>
      <c r="L351" s="275" t="s">
        <v>1158</v>
      </c>
      <c r="M351" s="275" t="s">
        <v>1159</v>
      </c>
      <c r="N351" s="275" t="s">
        <v>279</v>
      </c>
      <c r="O351" s="275" t="s">
        <v>311</v>
      </c>
      <c r="P351" s="277"/>
      <c r="Q351" s="273" t="s">
        <v>315</v>
      </c>
      <c r="R351" s="273">
        <v>0</v>
      </c>
    </row>
    <row r="352" spans="1:18" ht="32.1" customHeight="1" x14ac:dyDescent="0.25">
      <c r="A352" s="273">
        <v>350</v>
      </c>
      <c r="B352" s="274" t="s">
        <v>371</v>
      </c>
      <c r="C352" s="274">
        <v>26</v>
      </c>
      <c r="D352" s="274" t="s">
        <v>759</v>
      </c>
      <c r="E352" s="274">
        <v>2605</v>
      </c>
      <c r="F352" s="274" t="s">
        <v>2695</v>
      </c>
      <c r="G352" s="274">
        <v>3</v>
      </c>
      <c r="H352" s="275" t="s">
        <v>1160</v>
      </c>
      <c r="I352" s="276">
        <v>312027702</v>
      </c>
      <c r="J352" s="275" t="s">
        <v>1161</v>
      </c>
      <c r="K352" s="277">
        <v>46070</v>
      </c>
      <c r="L352" s="275" t="s">
        <v>1162</v>
      </c>
      <c r="M352" s="275" t="s">
        <v>727</v>
      </c>
      <c r="N352" s="275" t="s">
        <v>279</v>
      </c>
      <c r="O352" s="275" t="s">
        <v>311</v>
      </c>
      <c r="P352" s="277"/>
      <c r="Q352" s="273" t="s">
        <v>315</v>
      </c>
      <c r="R352" s="273">
        <v>2</v>
      </c>
    </row>
    <row r="353" spans="1:18" ht="32.1" customHeight="1" x14ac:dyDescent="0.25">
      <c r="A353" s="273">
        <v>351</v>
      </c>
      <c r="B353" s="274" t="s">
        <v>373</v>
      </c>
      <c r="C353" s="274">
        <v>33</v>
      </c>
      <c r="D353" s="274" t="s">
        <v>413</v>
      </c>
      <c r="E353" s="274">
        <v>3314</v>
      </c>
      <c r="F353" s="274" t="s">
        <v>2695</v>
      </c>
      <c r="G353" s="274">
        <v>3</v>
      </c>
      <c r="H353" s="275" t="s">
        <v>1163</v>
      </c>
      <c r="I353" s="276">
        <v>310397363</v>
      </c>
      <c r="J353" s="275" t="s">
        <v>1164</v>
      </c>
      <c r="K353" s="277">
        <v>46070</v>
      </c>
      <c r="L353" s="275" t="s">
        <v>1165</v>
      </c>
      <c r="M353" s="275" t="s">
        <v>412</v>
      </c>
      <c r="N353" s="275" t="s">
        <v>279</v>
      </c>
      <c r="O353" s="275" t="s">
        <v>311</v>
      </c>
      <c r="P353" s="277" t="s">
        <v>1169</v>
      </c>
      <c r="Q353" s="273" t="s">
        <v>315</v>
      </c>
      <c r="R353" s="273">
        <v>2</v>
      </c>
    </row>
    <row r="354" spans="1:18" ht="32.1" customHeight="1" x14ac:dyDescent="0.25">
      <c r="A354" s="273">
        <v>352</v>
      </c>
      <c r="B354" s="274" t="s">
        <v>367</v>
      </c>
      <c r="C354" s="274">
        <v>18</v>
      </c>
      <c r="D354" s="274" t="s">
        <v>472</v>
      </c>
      <c r="E354" s="274">
        <v>1808</v>
      </c>
      <c r="F354" s="274" t="s">
        <v>2695</v>
      </c>
      <c r="G354" s="274">
        <v>3</v>
      </c>
      <c r="H354" s="275" t="s">
        <v>1166</v>
      </c>
      <c r="I354" s="276">
        <v>306256673</v>
      </c>
      <c r="J354" s="275" t="s">
        <v>1167</v>
      </c>
      <c r="K354" s="277">
        <v>46070</v>
      </c>
      <c r="L354" s="275" t="s">
        <v>1168</v>
      </c>
      <c r="M354" s="275" t="s">
        <v>401</v>
      </c>
      <c r="N354" s="275" t="s">
        <v>279</v>
      </c>
      <c r="O354" s="275" t="s">
        <v>309</v>
      </c>
      <c r="P354" s="277" t="s">
        <v>1169</v>
      </c>
      <c r="Q354" s="273" t="s">
        <v>315</v>
      </c>
      <c r="R354" s="273">
        <v>2</v>
      </c>
    </row>
    <row r="355" spans="1:18" ht="32.1" customHeight="1" x14ac:dyDescent="0.25">
      <c r="A355" s="273">
        <v>353</v>
      </c>
      <c r="B355" s="274" t="s">
        <v>369</v>
      </c>
      <c r="C355" s="274">
        <v>22</v>
      </c>
      <c r="D355" s="274" t="s">
        <v>234</v>
      </c>
      <c r="E355" s="274">
        <v>2212</v>
      </c>
      <c r="F355" s="274" t="s">
        <v>2695</v>
      </c>
      <c r="G355" s="274">
        <v>3</v>
      </c>
      <c r="H355" s="275" t="s">
        <v>1170</v>
      </c>
      <c r="I355" s="276">
        <v>300013275</v>
      </c>
      <c r="J355" s="275" t="s">
        <v>1171</v>
      </c>
      <c r="K355" s="277">
        <v>46070</v>
      </c>
      <c r="L355" s="275" t="s">
        <v>1172</v>
      </c>
      <c r="M355" s="275" t="s">
        <v>773</v>
      </c>
      <c r="N355" s="275" t="s">
        <v>279</v>
      </c>
      <c r="O355" s="275" t="s">
        <v>311</v>
      </c>
      <c r="P355" s="277" t="s">
        <v>1169</v>
      </c>
      <c r="Q355" s="273" t="s">
        <v>315</v>
      </c>
      <c r="R355" s="273">
        <v>3</v>
      </c>
    </row>
    <row r="356" spans="1:18" ht="32.1" customHeight="1" x14ac:dyDescent="0.25">
      <c r="A356" s="273">
        <v>354</v>
      </c>
      <c r="B356" s="274" t="s">
        <v>362</v>
      </c>
      <c r="C356" s="274">
        <v>8</v>
      </c>
      <c r="D356" s="274" t="s">
        <v>650</v>
      </c>
      <c r="E356" s="274">
        <v>812</v>
      </c>
      <c r="F356" s="274" t="s">
        <v>2695</v>
      </c>
      <c r="G356" s="274">
        <v>3</v>
      </c>
      <c r="H356" s="275" t="s">
        <v>1173</v>
      </c>
      <c r="I356" s="276">
        <v>30910941660012</v>
      </c>
      <c r="J356" s="275"/>
      <c r="K356" s="277">
        <v>46070</v>
      </c>
      <c r="L356" s="275" t="s">
        <v>972</v>
      </c>
      <c r="M356" s="275" t="s">
        <v>403</v>
      </c>
      <c r="N356" s="275" t="s">
        <v>279</v>
      </c>
      <c r="O356" s="275" t="s">
        <v>309</v>
      </c>
      <c r="P356" s="277" t="s">
        <v>1169</v>
      </c>
      <c r="Q356" s="273" t="s">
        <v>315</v>
      </c>
      <c r="R356" s="273">
        <v>2</v>
      </c>
    </row>
    <row r="357" spans="1:18" ht="32.1" customHeight="1" x14ac:dyDescent="0.25">
      <c r="A357" s="273">
        <v>355</v>
      </c>
      <c r="B357" s="274" t="s">
        <v>370</v>
      </c>
      <c r="C357" s="274">
        <v>27</v>
      </c>
      <c r="D357" s="274" t="s">
        <v>124</v>
      </c>
      <c r="E357" s="274">
        <v>2702</v>
      </c>
      <c r="F357" s="274" t="s">
        <v>2695</v>
      </c>
      <c r="G357" s="274">
        <v>3</v>
      </c>
      <c r="H357" s="275" t="s">
        <v>1174</v>
      </c>
      <c r="I357" s="276">
        <v>312249362</v>
      </c>
      <c r="J357" s="275" t="s">
        <v>1175</v>
      </c>
      <c r="K357" s="277">
        <v>46070</v>
      </c>
      <c r="L357" s="275" t="s">
        <v>1176</v>
      </c>
      <c r="M357" s="275" t="s">
        <v>1176</v>
      </c>
      <c r="N357" s="275" t="s">
        <v>279</v>
      </c>
      <c r="O357" s="275" t="s">
        <v>311</v>
      </c>
      <c r="P357" s="277" t="s">
        <v>1169</v>
      </c>
      <c r="Q357" s="273" t="s">
        <v>315</v>
      </c>
      <c r="R357" s="273">
        <v>2</v>
      </c>
    </row>
    <row r="358" spans="1:18" ht="32.1" customHeight="1" x14ac:dyDescent="0.25">
      <c r="A358" s="273">
        <v>356</v>
      </c>
      <c r="B358" s="274" t="s">
        <v>367</v>
      </c>
      <c r="C358" s="274">
        <v>18</v>
      </c>
      <c r="D358" s="274" t="s">
        <v>559</v>
      </c>
      <c r="E358" s="274">
        <v>1817</v>
      </c>
      <c r="F358" s="274" t="s">
        <v>2695</v>
      </c>
      <c r="G358" s="274">
        <v>3</v>
      </c>
      <c r="H358" s="275" t="s">
        <v>1781</v>
      </c>
      <c r="I358" s="276">
        <v>305660061</v>
      </c>
      <c r="J358" s="275" t="s">
        <v>1782</v>
      </c>
      <c r="K358" s="277">
        <v>46071</v>
      </c>
      <c r="L358" s="275" t="s">
        <v>1783</v>
      </c>
      <c r="M358" s="275" t="s">
        <v>401</v>
      </c>
      <c r="N358" s="275" t="s">
        <v>279</v>
      </c>
      <c r="O358" s="275" t="s">
        <v>309</v>
      </c>
      <c r="P358" s="277" t="s">
        <v>1207</v>
      </c>
      <c r="Q358" s="273" t="s">
        <v>315</v>
      </c>
      <c r="R358" s="273">
        <v>7</v>
      </c>
    </row>
    <row r="359" spans="1:18" ht="32.1" customHeight="1" x14ac:dyDescent="0.25">
      <c r="A359" s="273">
        <v>357</v>
      </c>
      <c r="B359" s="274" t="s">
        <v>365</v>
      </c>
      <c r="C359" s="274">
        <v>12</v>
      </c>
      <c r="D359" s="274" t="s">
        <v>418</v>
      </c>
      <c r="E359" s="274">
        <v>1211</v>
      </c>
      <c r="F359" s="274" t="s">
        <v>2695</v>
      </c>
      <c r="G359" s="274">
        <v>3</v>
      </c>
      <c r="H359" s="275" t="s">
        <v>1208</v>
      </c>
      <c r="I359" s="276">
        <v>311173104</v>
      </c>
      <c r="J359" s="275" t="s">
        <v>1209</v>
      </c>
      <c r="K359" s="277">
        <v>46071</v>
      </c>
      <c r="L359" s="275" t="s">
        <v>457</v>
      </c>
      <c r="M359" s="275" t="s">
        <v>403</v>
      </c>
      <c r="N359" s="275" t="s">
        <v>279</v>
      </c>
      <c r="O359" s="275" t="s">
        <v>309</v>
      </c>
      <c r="P359" s="277"/>
      <c r="Q359" s="273" t="s">
        <v>315</v>
      </c>
      <c r="R359" s="273">
        <v>3</v>
      </c>
    </row>
    <row r="360" spans="1:18" ht="32.1" customHeight="1" x14ac:dyDescent="0.25">
      <c r="A360" s="273">
        <v>358</v>
      </c>
      <c r="B360" s="274" t="s">
        <v>365</v>
      </c>
      <c r="C360" s="274">
        <v>12</v>
      </c>
      <c r="D360" s="274" t="s">
        <v>418</v>
      </c>
      <c r="E360" s="274">
        <v>1211</v>
      </c>
      <c r="F360" s="274" t="s">
        <v>2695</v>
      </c>
      <c r="G360" s="274">
        <v>3</v>
      </c>
      <c r="H360" s="275" t="s">
        <v>1210</v>
      </c>
      <c r="I360" s="276">
        <v>307265234</v>
      </c>
      <c r="J360" s="275" t="s">
        <v>1211</v>
      </c>
      <c r="K360" s="277">
        <v>46071</v>
      </c>
      <c r="L360" s="275" t="s">
        <v>457</v>
      </c>
      <c r="M360" s="275" t="s">
        <v>403</v>
      </c>
      <c r="N360" s="275" t="s">
        <v>279</v>
      </c>
      <c r="O360" s="275" t="s">
        <v>309</v>
      </c>
      <c r="P360" s="277"/>
      <c r="Q360" s="273" t="s">
        <v>315</v>
      </c>
      <c r="R360" s="273">
        <v>3</v>
      </c>
    </row>
    <row r="361" spans="1:18" ht="32.1" customHeight="1" x14ac:dyDescent="0.25">
      <c r="A361" s="273">
        <v>359</v>
      </c>
      <c r="B361" s="274" t="s">
        <v>365</v>
      </c>
      <c r="C361" s="274">
        <v>12</v>
      </c>
      <c r="D361" s="274" t="s">
        <v>418</v>
      </c>
      <c r="E361" s="274">
        <v>1211</v>
      </c>
      <c r="F361" s="274" t="s">
        <v>2695</v>
      </c>
      <c r="G361" s="274">
        <v>3</v>
      </c>
      <c r="H361" s="275" t="s">
        <v>1212</v>
      </c>
      <c r="I361" s="276">
        <v>311699113</v>
      </c>
      <c r="J361" s="275" t="s">
        <v>1213</v>
      </c>
      <c r="K361" s="277">
        <v>46071</v>
      </c>
      <c r="L361" s="275" t="s">
        <v>457</v>
      </c>
      <c r="M361" s="275" t="s">
        <v>403</v>
      </c>
      <c r="N361" s="275" t="s">
        <v>279</v>
      </c>
      <c r="O361" s="275" t="s">
        <v>309</v>
      </c>
      <c r="P361" s="277"/>
      <c r="Q361" s="273" t="s">
        <v>315</v>
      </c>
      <c r="R361" s="273">
        <v>3</v>
      </c>
    </row>
    <row r="362" spans="1:18" ht="32.1" customHeight="1" x14ac:dyDescent="0.25">
      <c r="A362" s="273">
        <v>360</v>
      </c>
      <c r="B362" s="274" t="s">
        <v>365</v>
      </c>
      <c r="C362" s="274">
        <v>12</v>
      </c>
      <c r="D362" s="274" t="s">
        <v>418</v>
      </c>
      <c r="E362" s="274">
        <v>1211</v>
      </c>
      <c r="F362" s="274" t="s">
        <v>2695</v>
      </c>
      <c r="G362" s="274">
        <v>3</v>
      </c>
      <c r="H362" s="275" t="s">
        <v>1214</v>
      </c>
      <c r="I362" s="276">
        <v>302309466</v>
      </c>
      <c r="J362" s="275" t="s">
        <v>1215</v>
      </c>
      <c r="K362" s="277">
        <v>46071</v>
      </c>
      <c r="L362" s="275" t="s">
        <v>1216</v>
      </c>
      <c r="M362" s="275" t="s">
        <v>403</v>
      </c>
      <c r="N362" s="275" t="s">
        <v>279</v>
      </c>
      <c r="O362" s="275" t="s">
        <v>309</v>
      </c>
      <c r="P362" s="277"/>
      <c r="Q362" s="273" t="s">
        <v>315</v>
      </c>
      <c r="R362" s="273">
        <v>3</v>
      </c>
    </row>
    <row r="363" spans="1:18" ht="32.1" customHeight="1" x14ac:dyDescent="0.25">
      <c r="A363" s="273">
        <v>361</v>
      </c>
      <c r="B363" s="274" t="s">
        <v>370</v>
      </c>
      <c r="C363" s="274">
        <v>27</v>
      </c>
      <c r="D363" s="274" t="s">
        <v>123</v>
      </c>
      <c r="E363" s="274">
        <v>2717</v>
      </c>
      <c r="F363" s="274" t="s">
        <v>2695</v>
      </c>
      <c r="G363" s="274">
        <v>3</v>
      </c>
      <c r="H363" s="275" t="s">
        <v>1217</v>
      </c>
      <c r="I363" s="276">
        <v>302587415</v>
      </c>
      <c r="J363" s="275" t="s">
        <v>1218</v>
      </c>
      <c r="K363" s="277">
        <v>46071</v>
      </c>
      <c r="L363" s="275" t="s">
        <v>403</v>
      </c>
      <c r="M363" s="275" t="s">
        <v>403</v>
      </c>
      <c r="N363" s="275" t="s">
        <v>279</v>
      </c>
      <c r="O363" s="275" t="s">
        <v>311</v>
      </c>
      <c r="P363" s="277" t="s">
        <v>1207</v>
      </c>
      <c r="Q363" s="273" t="s">
        <v>315</v>
      </c>
      <c r="R363" s="273">
        <v>2</v>
      </c>
    </row>
    <row r="364" spans="1:18" ht="32.1" customHeight="1" x14ac:dyDescent="0.25">
      <c r="A364" s="273">
        <v>362</v>
      </c>
      <c r="B364" s="274" t="s">
        <v>372</v>
      </c>
      <c r="C364" s="274">
        <v>30</v>
      </c>
      <c r="D364" s="274" t="s">
        <v>242</v>
      </c>
      <c r="E364" s="274">
        <v>3003</v>
      </c>
      <c r="F364" s="274" t="s">
        <v>2695</v>
      </c>
      <c r="G364" s="274">
        <v>3</v>
      </c>
      <c r="H364" s="275" t="s">
        <v>1784</v>
      </c>
      <c r="I364" s="276">
        <v>32904834170047</v>
      </c>
      <c r="J364" s="275" t="s">
        <v>1220</v>
      </c>
      <c r="K364" s="277">
        <v>46071</v>
      </c>
      <c r="L364" s="275" t="s">
        <v>1179</v>
      </c>
      <c r="M364" s="275" t="s">
        <v>1180</v>
      </c>
      <c r="N364" s="275" t="s">
        <v>279</v>
      </c>
      <c r="O364" s="275" t="s">
        <v>309</v>
      </c>
      <c r="P364" s="277" t="s">
        <v>1207</v>
      </c>
      <c r="Q364" s="273" t="s">
        <v>315</v>
      </c>
      <c r="R364" s="273">
        <v>2</v>
      </c>
    </row>
    <row r="365" spans="1:18" ht="32.1" customHeight="1" x14ac:dyDescent="0.25">
      <c r="A365" s="273">
        <v>363</v>
      </c>
      <c r="B365" s="274" t="s">
        <v>372</v>
      </c>
      <c r="C365" s="274">
        <v>30</v>
      </c>
      <c r="D365" s="274" t="s">
        <v>242</v>
      </c>
      <c r="E365" s="274">
        <v>3003</v>
      </c>
      <c r="F365" s="274" t="s">
        <v>2695</v>
      </c>
      <c r="G365" s="274">
        <v>3</v>
      </c>
      <c r="H365" s="275" t="s">
        <v>1785</v>
      </c>
      <c r="I365" s="276">
        <v>306290902</v>
      </c>
      <c r="J365" s="275" t="s">
        <v>1786</v>
      </c>
      <c r="K365" s="277">
        <v>46071</v>
      </c>
      <c r="L365" s="275" t="s">
        <v>1179</v>
      </c>
      <c r="M365" s="275" t="s">
        <v>1180</v>
      </c>
      <c r="N365" s="275" t="s">
        <v>279</v>
      </c>
      <c r="O365" s="275" t="s">
        <v>309</v>
      </c>
      <c r="P365" s="277" t="s">
        <v>1207</v>
      </c>
      <c r="Q365" s="273" t="s">
        <v>315</v>
      </c>
      <c r="R365" s="273">
        <v>2</v>
      </c>
    </row>
    <row r="366" spans="1:18" ht="32.1" customHeight="1" x14ac:dyDescent="0.25">
      <c r="A366" s="273">
        <v>364</v>
      </c>
      <c r="B366" s="274" t="s">
        <v>372</v>
      </c>
      <c r="C366" s="274">
        <v>30</v>
      </c>
      <c r="D366" s="274" t="s">
        <v>242</v>
      </c>
      <c r="E366" s="274">
        <v>3003</v>
      </c>
      <c r="F366" s="274" t="s">
        <v>2695</v>
      </c>
      <c r="G366" s="274">
        <v>3</v>
      </c>
      <c r="H366" s="275" t="s">
        <v>1233</v>
      </c>
      <c r="I366" s="276">
        <v>31509934200093</v>
      </c>
      <c r="J366" s="275"/>
      <c r="K366" s="277">
        <v>46071</v>
      </c>
      <c r="L366" s="275" t="s">
        <v>1179</v>
      </c>
      <c r="M366" s="275" t="s">
        <v>1180</v>
      </c>
      <c r="N366" s="275" t="s">
        <v>279</v>
      </c>
      <c r="O366" s="275" t="s">
        <v>309</v>
      </c>
      <c r="P366" s="277" t="s">
        <v>1207</v>
      </c>
      <c r="Q366" s="273" t="s">
        <v>315</v>
      </c>
      <c r="R366" s="273">
        <v>2</v>
      </c>
    </row>
    <row r="367" spans="1:18" ht="32.1" customHeight="1" x14ac:dyDescent="0.25">
      <c r="A367" s="273">
        <v>365</v>
      </c>
      <c r="B367" s="274" t="s">
        <v>372</v>
      </c>
      <c r="C367" s="274">
        <v>30</v>
      </c>
      <c r="D367" s="274" t="s">
        <v>242</v>
      </c>
      <c r="E367" s="274">
        <v>3003</v>
      </c>
      <c r="F367" s="274" t="s">
        <v>2695</v>
      </c>
      <c r="G367" s="274">
        <v>3</v>
      </c>
      <c r="H367" s="275" t="s">
        <v>1199</v>
      </c>
      <c r="I367" s="276">
        <v>310894101</v>
      </c>
      <c r="J367" s="275" t="s">
        <v>1200</v>
      </c>
      <c r="K367" s="277">
        <v>46071</v>
      </c>
      <c r="L367" s="275" t="s">
        <v>1179</v>
      </c>
      <c r="M367" s="275" t="s">
        <v>1180</v>
      </c>
      <c r="N367" s="275" t="s">
        <v>279</v>
      </c>
      <c r="O367" s="275" t="s">
        <v>309</v>
      </c>
      <c r="P367" s="277" t="s">
        <v>1207</v>
      </c>
      <c r="Q367" s="273" t="s">
        <v>315</v>
      </c>
      <c r="R367" s="273">
        <v>2</v>
      </c>
    </row>
    <row r="368" spans="1:18" ht="32.1" customHeight="1" x14ac:dyDescent="0.25">
      <c r="A368" s="273">
        <v>366</v>
      </c>
      <c r="B368" s="274" t="s">
        <v>372</v>
      </c>
      <c r="C368" s="274">
        <v>30</v>
      </c>
      <c r="D368" s="274" t="s">
        <v>242</v>
      </c>
      <c r="E368" s="274">
        <v>3003</v>
      </c>
      <c r="F368" s="274" t="s">
        <v>2695</v>
      </c>
      <c r="G368" s="274">
        <v>3</v>
      </c>
      <c r="H368" s="275" t="s">
        <v>1787</v>
      </c>
      <c r="I368" s="276">
        <v>312851343</v>
      </c>
      <c r="J368" s="275" t="s">
        <v>1788</v>
      </c>
      <c r="K368" s="277">
        <v>46071</v>
      </c>
      <c r="L368" s="275" t="s">
        <v>1179</v>
      </c>
      <c r="M368" s="275" t="s">
        <v>1180</v>
      </c>
      <c r="N368" s="275" t="s">
        <v>279</v>
      </c>
      <c r="O368" s="275" t="s">
        <v>309</v>
      </c>
      <c r="P368" s="277" t="s">
        <v>1207</v>
      </c>
      <c r="Q368" s="273" t="s">
        <v>315</v>
      </c>
      <c r="R368" s="273">
        <v>2</v>
      </c>
    </row>
    <row r="369" spans="1:18" ht="32.1" customHeight="1" x14ac:dyDescent="0.25">
      <c r="A369" s="273">
        <v>367</v>
      </c>
      <c r="B369" s="274" t="s">
        <v>370</v>
      </c>
      <c r="C369" s="274">
        <v>27</v>
      </c>
      <c r="D369" s="274" t="s">
        <v>129</v>
      </c>
      <c r="E369" s="274">
        <v>2723</v>
      </c>
      <c r="F369" s="274" t="s">
        <v>2695</v>
      </c>
      <c r="G369" s="274">
        <v>3</v>
      </c>
      <c r="H369" s="275" t="s">
        <v>1221</v>
      </c>
      <c r="I369" s="276">
        <v>307564116</v>
      </c>
      <c r="J369" s="275" t="s">
        <v>1222</v>
      </c>
      <c r="K369" s="277">
        <v>46071</v>
      </c>
      <c r="L369" s="275" t="s">
        <v>417</v>
      </c>
      <c r="M369" s="275" t="s">
        <v>417</v>
      </c>
      <c r="N369" s="275" t="s">
        <v>279</v>
      </c>
      <c r="O369" s="275" t="s">
        <v>311</v>
      </c>
      <c r="P369" s="277" t="s">
        <v>1207</v>
      </c>
      <c r="Q369" s="273" t="s">
        <v>315</v>
      </c>
      <c r="R369" s="273">
        <v>2</v>
      </c>
    </row>
    <row r="370" spans="1:18" ht="32.1" customHeight="1" x14ac:dyDescent="0.25">
      <c r="A370" s="273">
        <v>368</v>
      </c>
      <c r="B370" s="274" t="s">
        <v>364</v>
      </c>
      <c r="C370" s="274">
        <v>35</v>
      </c>
      <c r="D370" s="274" t="s">
        <v>98</v>
      </c>
      <c r="E370" s="274">
        <v>3512</v>
      </c>
      <c r="F370" s="274" t="s">
        <v>2695</v>
      </c>
      <c r="G370" s="274">
        <v>3</v>
      </c>
      <c r="H370" s="275" t="s">
        <v>1223</v>
      </c>
      <c r="I370" s="276">
        <v>30101883470032</v>
      </c>
      <c r="J370" s="275"/>
      <c r="K370" s="277">
        <v>46071</v>
      </c>
      <c r="L370" s="275" t="s">
        <v>526</v>
      </c>
      <c r="M370" s="275" t="s">
        <v>526</v>
      </c>
      <c r="N370" s="275" t="s">
        <v>279</v>
      </c>
      <c r="O370" s="275" t="s">
        <v>309</v>
      </c>
      <c r="P370" s="277" t="s">
        <v>671</v>
      </c>
      <c r="Q370" s="273" t="s">
        <v>315</v>
      </c>
      <c r="R370" s="273">
        <v>2</v>
      </c>
    </row>
    <row r="371" spans="1:18" ht="32.1" customHeight="1" x14ac:dyDescent="0.25">
      <c r="A371" s="273">
        <v>369</v>
      </c>
      <c r="B371" s="274" t="s">
        <v>364</v>
      </c>
      <c r="C371" s="274">
        <v>35</v>
      </c>
      <c r="D371" s="274" t="s">
        <v>98</v>
      </c>
      <c r="E371" s="274">
        <v>3512</v>
      </c>
      <c r="F371" s="274" t="s">
        <v>2695</v>
      </c>
      <c r="G371" s="274">
        <v>3</v>
      </c>
      <c r="H371" s="275" t="s">
        <v>1301</v>
      </c>
      <c r="I371" s="276">
        <v>30204683490010</v>
      </c>
      <c r="J371" s="275" t="s">
        <v>1302</v>
      </c>
      <c r="K371" s="277">
        <v>46071</v>
      </c>
      <c r="L371" s="275" t="s">
        <v>526</v>
      </c>
      <c r="M371" s="275" t="s">
        <v>526</v>
      </c>
      <c r="N371" s="275" t="s">
        <v>279</v>
      </c>
      <c r="O371" s="275" t="s">
        <v>309</v>
      </c>
      <c r="P371" s="277" t="s">
        <v>671</v>
      </c>
      <c r="Q371" s="273" t="s">
        <v>315</v>
      </c>
      <c r="R371" s="273">
        <v>2</v>
      </c>
    </row>
    <row r="372" spans="1:18" ht="32.1" customHeight="1" x14ac:dyDescent="0.25">
      <c r="A372" s="273">
        <v>370</v>
      </c>
      <c r="B372" s="274" t="s">
        <v>364</v>
      </c>
      <c r="C372" s="274">
        <v>35</v>
      </c>
      <c r="D372" s="274" t="s">
        <v>98</v>
      </c>
      <c r="E372" s="274">
        <v>3512</v>
      </c>
      <c r="F372" s="274" t="s">
        <v>2695</v>
      </c>
      <c r="G372" s="274">
        <v>3</v>
      </c>
      <c r="H372" s="275" t="s">
        <v>1224</v>
      </c>
      <c r="I372" s="276">
        <v>30606763470082</v>
      </c>
      <c r="J372" s="275"/>
      <c r="K372" s="277">
        <v>46071</v>
      </c>
      <c r="L372" s="275" t="s">
        <v>526</v>
      </c>
      <c r="M372" s="275" t="s">
        <v>526</v>
      </c>
      <c r="N372" s="275" t="s">
        <v>279</v>
      </c>
      <c r="O372" s="275" t="s">
        <v>309</v>
      </c>
      <c r="P372" s="277" t="s">
        <v>671</v>
      </c>
      <c r="Q372" s="273" t="s">
        <v>315</v>
      </c>
      <c r="R372" s="273">
        <v>2</v>
      </c>
    </row>
    <row r="373" spans="1:18" ht="32.1" customHeight="1" x14ac:dyDescent="0.25">
      <c r="A373" s="273">
        <v>371</v>
      </c>
      <c r="B373" s="274" t="s">
        <v>363</v>
      </c>
      <c r="C373" s="274">
        <v>10</v>
      </c>
      <c r="D373" s="274" t="s">
        <v>158</v>
      </c>
      <c r="E373" s="274">
        <v>1012</v>
      </c>
      <c r="F373" s="274" t="s">
        <v>2695</v>
      </c>
      <c r="G373" s="274">
        <v>3</v>
      </c>
      <c r="H373" s="275" t="s">
        <v>1225</v>
      </c>
      <c r="I373" s="276">
        <v>307570860</v>
      </c>
      <c r="J373" s="275" t="s">
        <v>1226</v>
      </c>
      <c r="K373" s="277">
        <v>46071</v>
      </c>
      <c r="L373" s="275" t="s">
        <v>1227</v>
      </c>
      <c r="M373" s="275" t="s">
        <v>1227</v>
      </c>
      <c r="N373" s="275" t="s">
        <v>279</v>
      </c>
      <c r="O373" s="275" t="s">
        <v>309</v>
      </c>
      <c r="P373" s="277" t="s">
        <v>671</v>
      </c>
      <c r="Q373" s="273" t="s">
        <v>315</v>
      </c>
      <c r="R373" s="273">
        <v>2</v>
      </c>
    </row>
    <row r="374" spans="1:18" ht="32.1" customHeight="1" x14ac:dyDescent="0.25">
      <c r="A374" s="273">
        <v>372</v>
      </c>
      <c r="B374" s="274" t="s">
        <v>363</v>
      </c>
      <c r="C374" s="274">
        <v>10</v>
      </c>
      <c r="D374" s="274" t="s">
        <v>158</v>
      </c>
      <c r="E374" s="274">
        <v>1012</v>
      </c>
      <c r="F374" s="274" t="s">
        <v>2695</v>
      </c>
      <c r="G374" s="274">
        <v>3</v>
      </c>
      <c r="H374" s="275" t="s">
        <v>1228</v>
      </c>
      <c r="I374" s="276">
        <v>302353080</v>
      </c>
      <c r="J374" s="275" t="s">
        <v>1229</v>
      </c>
      <c r="K374" s="277">
        <v>46071</v>
      </c>
      <c r="L374" s="275" t="s">
        <v>659</v>
      </c>
      <c r="M374" s="275" t="s">
        <v>659</v>
      </c>
      <c r="N374" s="275" t="s">
        <v>279</v>
      </c>
      <c r="O374" s="275" t="s">
        <v>309</v>
      </c>
      <c r="P374" s="277" t="s">
        <v>671</v>
      </c>
      <c r="Q374" s="273" t="s">
        <v>314</v>
      </c>
      <c r="R374" s="273">
        <v>2</v>
      </c>
    </row>
    <row r="375" spans="1:18" ht="32.1" customHeight="1" x14ac:dyDescent="0.25">
      <c r="A375" s="273">
        <v>373</v>
      </c>
      <c r="B375" s="274" t="s">
        <v>363</v>
      </c>
      <c r="C375" s="274">
        <v>10</v>
      </c>
      <c r="D375" s="274" t="s">
        <v>158</v>
      </c>
      <c r="E375" s="274">
        <v>1012</v>
      </c>
      <c r="F375" s="274" t="s">
        <v>2695</v>
      </c>
      <c r="G375" s="274">
        <v>3</v>
      </c>
      <c r="H375" s="275" t="s">
        <v>1230</v>
      </c>
      <c r="I375" s="276">
        <v>41209692720013</v>
      </c>
      <c r="J375" s="275"/>
      <c r="K375" s="277">
        <v>46071</v>
      </c>
      <c r="L375" s="275" t="s">
        <v>659</v>
      </c>
      <c r="M375" s="275" t="s">
        <v>659</v>
      </c>
      <c r="N375" s="275" t="s">
        <v>279</v>
      </c>
      <c r="O375" s="275" t="s">
        <v>309</v>
      </c>
      <c r="P375" s="277" t="s">
        <v>671</v>
      </c>
      <c r="Q375" s="273" t="s">
        <v>315</v>
      </c>
      <c r="R375" s="273">
        <v>2</v>
      </c>
    </row>
    <row r="376" spans="1:18" ht="32.1" customHeight="1" x14ac:dyDescent="0.25">
      <c r="A376" s="273">
        <v>374</v>
      </c>
      <c r="B376" s="274" t="s">
        <v>361</v>
      </c>
      <c r="C376" s="274">
        <v>6</v>
      </c>
      <c r="D376" s="274" t="s">
        <v>86</v>
      </c>
      <c r="E376" s="274">
        <v>614</v>
      </c>
      <c r="F376" s="274" t="s">
        <v>2695</v>
      </c>
      <c r="G376" s="274">
        <v>3</v>
      </c>
      <c r="H376" s="275" t="s">
        <v>1234</v>
      </c>
      <c r="I376" s="276">
        <v>310371848</v>
      </c>
      <c r="J376" s="275" t="s">
        <v>1235</v>
      </c>
      <c r="K376" s="277">
        <v>46066</v>
      </c>
      <c r="L376" s="275" t="s">
        <v>1236</v>
      </c>
      <c r="M376" s="275" t="s">
        <v>424</v>
      </c>
      <c r="N376" s="275" t="s">
        <v>279</v>
      </c>
      <c r="O376" s="275" t="s">
        <v>309</v>
      </c>
      <c r="P376" s="277" t="s">
        <v>1062</v>
      </c>
      <c r="Q376" s="273" t="s">
        <v>315</v>
      </c>
      <c r="R376" s="273">
        <v>2</v>
      </c>
    </row>
    <row r="377" spans="1:18" ht="32.1" customHeight="1" x14ac:dyDescent="0.25">
      <c r="A377" s="273">
        <v>375</v>
      </c>
      <c r="B377" s="274" t="s">
        <v>361</v>
      </c>
      <c r="C377" s="274">
        <v>6</v>
      </c>
      <c r="D377" s="274" t="s">
        <v>91</v>
      </c>
      <c r="E377" s="274">
        <v>613</v>
      </c>
      <c r="F377" s="274" t="s">
        <v>2695</v>
      </c>
      <c r="G377" s="274">
        <v>3</v>
      </c>
      <c r="H377" s="275" t="s">
        <v>1237</v>
      </c>
      <c r="I377" s="276">
        <v>302611417</v>
      </c>
      <c r="J377" s="275" t="s">
        <v>1238</v>
      </c>
      <c r="K377" s="277">
        <v>46069</v>
      </c>
      <c r="L377" s="275" t="s">
        <v>1239</v>
      </c>
      <c r="M377" s="275" t="s">
        <v>424</v>
      </c>
      <c r="N377" s="275" t="s">
        <v>279</v>
      </c>
      <c r="O377" s="275" t="s">
        <v>309</v>
      </c>
      <c r="P377" s="277" t="s">
        <v>591</v>
      </c>
      <c r="Q377" s="273" t="s">
        <v>315</v>
      </c>
      <c r="R377" s="273">
        <v>2</v>
      </c>
    </row>
    <row r="378" spans="1:18" ht="32.1" customHeight="1" x14ac:dyDescent="0.25">
      <c r="A378" s="273">
        <v>376</v>
      </c>
      <c r="B378" s="274" t="s">
        <v>362</v>
      </c>
      <c r="C378" s="274">
        <v>8</v>
      </c>
      <c r="D378" s="274" t="s">
        <v>614</v>
      </c>
      <c r="E378" s="274">
        <v>811</v>
      </c>
      <c r="F378" s="274" t="s">
        <v>2695</v>
      </c>
      <c r="G378" s="274">
        <v>3</v>
      </c>
      <c r="H378" s="275" t="s">
        <v>1240</v>
      </c>
      <c r="I378" s="276">
        <v>32106901651127</v>
      </c>
      <c r="J378" s="275"/>
      <c r="K378" s="277">
        <v>46072</v>
      </c>
      <c r="L378" s="275" t="s">
        <v>584</v>
      </c>
      <c r="M378" s="275" t="s">
        <v>403</v>
      </c>
      <c r="N378" s="275" t="s">
        <v>279</v>
      </c>
      <c r="O378" s="275" t="s">
        <v>309</v>
      </c>
      <c r="P378" s="277"/>
      <c r="Q378" s="273" t="s">
        <v>315</v>
      </c>
      <c r="R378" s="273">
        <v>2</v>
      </c>
    </row>
    <row r="379" spans="1:18" ht="32.1" customHeight="1" x14ac:dyDescent="0.25">
      <c r="A379" s="273">
        <v>377</v>
      </c>
      <c r="B379" s="274" t="s">
        <v>361</v>
      </c>
      <c r="C379" s="274">
        <v>6</v>
      </c>
      <c r="D379" s="274" t="s">
        <v>80</v>
      </c>
      <c r="E379" s="274">
        <v>601</v>
      </c>
      <c r="F379" s="274" t="s">
        <v>2695</v>
      </c>
      <c r="G379" s="274">
        <v>3</v>
      </c>
      <c r="H379" s="275" t="s">
        <v>1241</v>
      </c>
      <c r="I379" s="276">
        <v>311955902</v>
      </c>
      <c r="J379" s="275" t="s">
        <v>1242</v>
      </c>
      <c r="K379" s="277">
        <v>46064</v>
      </c>
      <c r="L379" s="275" t="s">
        <v>1243</v>
      </c>
      <c r="M379" s="275" t="s">
        <v>424</v>
      </c>
      <c r="N379" s="275" t="s">
        <v>279</v>
      </c>
      <c r="O379" s="275" t="s">
        <v>309</v>
      </c>
      <c r="P379" s="277" t="s">
        <v>476</v>
      </c>
      <c r="Q379" s="273" t="s">
        <v>315</v>
      </c>
      <c r="R379" s="273">
        <v>2</v>
      </c>
    </row>
    <row r="380" spans="1:18" ht="32.1" customHeight="1" x14ac:dyDescent="0.25">
      <c r="A380" s="273">
        <v>378</v>
      </c>
      <c r="B380" s="274" t="s">
        <v>361</v>
      </c>
      <c r="C380" s="274">
        <v>6</v>
      </c>
      <c r="D380" s="274" t="s">
        <v>80</v>
      </c>
      <c r="E380" s="274">
        <v>601</v>
      </c>
      <c r="F380" s="274" t="s">
        <v>2695</v>
      </c>
      <c r="G380" s="274">
        <v>3</v>
      </c>
      <c r="H380" s="275" t="s">
        <v>1244</v>
      </c>
      <c r="I380" s="276">
        <v>301092305</v>
      </c>
      <c r="J380" s="275" t="s">
        <v>1245</v>
      </c>
      <c r="K380" s="277">
        <v>46064</v>
      </c>
      <c r="L380" s="275" t="s">
        <v>1246</v>
      </c>
      <c r="M380" s="275" t="s">
        <v>424</v>
      </c>
      <c r="N380" s="275" t="s">
        <v>279</v>
      </c>
      <c r="O380" s="275" t="s">
        <v>309</v>
      </c>
      <c r="P380" s="277" t="s">
        <v>476</v>
      </c>
      <c r="Q380" s="273" t="s">
        <v>315</v>
      </c>
      <c r="R380" s="273">
        <v>3</v>
      </c>
    </row>
    <row r="381" spans="1:18" ht="32.1" customHeight="1" x14ac:dyDescent="0.25">
      <c r="A381" s="273">
        <v>379</v>
      </c>
      <c r="B381" s="274" t="s">
        <v>361</v>
      </c>
      <c r="C381" s="274">
        <v>6</v>
      </c>
      <c r="D381" s="274" t="s">
        <v>91</v>
      </c>
      <c r="E381" s="274">
        <v>613</v>
      </c>
      <c r="F381" s="274" t="s">
        <v>2695</v>
      </c>
      <c r="G381" s="274">
        <v>3</v>
      </c>
      <c r="H381" s="275" t="s">
        <v>1251</v>
      </c>
      <c r="I381" s="276">
        <v>310793204</v>
      </c>
      <c r="J381" s="275" t="s">
        <v>1252</v>
      </c>
      <c r="K381" s="277">
        <v>46045</v>
      </c>
      <c r="L381" s="275" t="s">
        <v>1253</v>
      </c>
      <c r="M381" s="275" t="s">
        <v>424</v>
      </c>
      <c r="N381" s="275" t="s">
        <v>279</v>
      </c>
      <c r="O381" s="275" t="s">
        <v>309</v>
      </c>
      <c r="P381" s="277" t="s">
        <v>547</v>
      </c>
      <c r="Q381" s="273" t="s">
        <v>315</v>
      </c>
      <c r="R381" s="273">
        <v>2</v>
      </c>
    </row>
    <row r="382" spans="1:18" ht="32.1" customHeight="1" x14ac:dyDescent="0.25">
      <c r="A382" s="273">
        <v>380</v>
      </c>
      <c r="B382" s="274" t="s">
        <v>371</v>
      </c>
      <c r="C382" s="274">
        <v>26</v>
      </c>
      <c r="D382" s="274" t="s">
        <v>778</v>
      </c>
      <c r="E382" s="274">
        <v>2609</v>
      </c>
      <c r="F382" s="274" t="s">
        <v>2695</v>
      </c>
      <c r="G382" s="274">
        <v>3</v>
      </c>
      <c r="H382" s="275" t="s">
        <v>1254</v>
      </c>
      <c r="I382" s="276">
        <v>200575711</v>
      </c>
      <c r="J382" s="275" t="s">
        <v>1255</v>
      </c>
      <c r="K382" s="277">
        <v>46073</v>
      </c>
      <c r="L382" s="275" t="s">
        <v>1256</v>
      </c>
      <c r="M382" s="275" t="s">
        <v>1046</v>
      </c>
      <c r="N382" s="275" t="s">
        <v>279</v>
      </c>
      <c r="O382" s="275" t="s">
        <v>311</v>
      </c>
      <c r="P382" s="277"/>
      <c r="Q382" s="273" t="s">
        <v>315</v>
      </c>
      <c r="R382" s="273">
        <v>2</v>
      </c>
    </row>
    <row r="383" spans="1:18" ht="32.1" customHeight="1" x14ac:dyDescent="0.25">
      <c r="A383" s="273">
        <v>381</v>
      </c>
      <c r="B383" s="274" t="s">
        <v>371</v>
      </c>
      <c r="C383" s="274">
        <v>26</v>
      </c>
      <c r="D383" s="274" t="s">
        <v>778</v>
      </c>
      <c r="E383" s="274">
        <v>2609</v>
      </c>
      <c r="F383" s="274" t="s">
        <v>2695</v>
      </c>
      <c r="G383" s="274">
        <v>3</v>
      </c>
      <c r="H383" s="275" t="s">
        <v>1257</v>
      </c>
      <c r="I383" s="276">
        <v>302625629</v>
      </c>
      <c r="J383" s="275" t="s">
        <v>1258</v>
      </c>
      <c r="K383" s="277">
        <v>46073</v>
      </c>
      <c r="L383" s="275" t="s">
        <v>1259</v>
      </c>
      <c r="M383" s="275" t="s">
        <v>1046</v>
      </c>
      <c r="N383" s="275" t="s">
        <v>279</v>
      </c>
      <c r="O383" s="275" t="s">
        <v>311</v>
      </c>
      <c r="P383" s="277"/>
      <c r="Q383" s="273" t="s">
        <v>315</v>
      </c>
      <c r="R383" s="273">
        <v>2</v>
      </c>
    </row>
    <row r="384" spans="1:18" ht="32.1" customHeight="1" x14ac:dyDescent="0.25">
      <c r="A384" s="273">
        <v>382</v>
      </c>
      <c r="B384" s="274" t="s">
        <v>361</v>
      </c>
      <c r="C384" s="274">
        <v>6</v>
      </c>
      <c r="D384" s="274" t="s">
        <v>82</v>
      </c>
      <c r="E384" s="274">
        <v>607</v>
      </c>
      <c r="F384" s="274" t="s">
        <v>2695</v>
      </c>
      <c r="G384" s="274">
        <v>3</v>
      </c>
      <c r="H384" s="275" t="s">
        <v>1260</v>
      </c>
      <c r="I384" s="276">
        <v>42702955310020</v>
      </c>
      <c r="J384" s="275"/>
      <c r="K384" s="277">
        <v>46043</v>
      </c>
      <c r="L384" s="275" t="s">
        <v>1261</v>
      </c>
      <c r="M384" s="275" t="s">
        <v>424</v>
      </c>
      <c r="N384" s="275" t="s">
        <v>279</v>
      </c>
      <c r="O384" s="275" t="s">
        <v>309</v>
      </c>
      <c r="P384" s="277" t="s">
        <v>548</v>
      </c>
      <c r="Q384" s="273" t="s">
        <v>315</v>
      </c>
      <c r="R384" s="273">
        <v>2</v>
      </c>
    </row>
    <row r="385" spans="1:18" ht="32.1" customHeight="1" x14ac:dyDescent="0.25">
      <c r="A385" s="273">
        <v>383</v>
      </c>
      <c r="B385" s="274" t="s">
        <v>361</v>
      </c>
      <c r="C385" s="274">
        <v>6</v>
      </c>
      <c r="D385" s="274" t="s">
        <v>82</v>
      </c>
      <c r="E385" s="274">
        <v>607</v>
      </c>
      <c r="F385" s="274" t="s">
        <v>2695</v>
      </c>
      <c r="G385" s="274">
        <v>3</v>
      </c>
      <c r="H385" s="275" t="s">
        <v>1260</v>
      </c>
      <c r="I385" s="276">
        <v>42702955310020</v>
      </c>
      <c r="J385" s="275"/>
      <c r="K385" s="277">
        <v>46044</v>
      </c>
      <c r="L385" s="275" t="s">
        <v>1262</v>
      </c>
      <c r="M385" s="275" t="s">
        <v>424</v>
      </c>
      <c r="N385" s="275" t="s">
        <v>279</v>
      </c>
      <c r="O385" s="275" t="s">
        <v>309</v>
      </c>
      <c r="P385" s="277" t="s">
        <v>1263</v>
      </c>
      <c r="Q385" s="273" t="s">
        <v>315</v>
      </c>
      <c r="R385" s="273">
        <v>2</v>
      </c>
    </row>
    <row r="386" spans="1:18" ht="32.1" customHeight="1" x14ac:dyDescent="0.25">
      <c r="A386" s="273">
        <v>384</v>
      </c>
      <c r="B386" s="274" t="s">
        <v>367</v>
      </c>
      <c r="C386" s="274">
        <v>18</v>
      </c>
      <c r="D386" s="274" t="s">
        <v>400</v>
      </c>
      <c r="E386" s="274">
        <v>1801</v>
      </c>
      <c r="F386" s="274" t="s">
        <v>2695</v>
      </c>
      <c r="G386" s="274">
        <v>3</v>
      </c>
      <c r="H386" s="275" t="s">
        <v>1264</v>
      </c>
      <c r="I386" s="276">
        <v>306086291</v>
      </c>
      <c r="J386" s="275" t="s">
        <v>1265</v>
      </c>
      <c r="K386" s="277">
        <v>46073</v>
      </c>
      <c r="L386" s="275" t="s">
        <v>1266</v>
      </c>
      <c r="M386" s="275" t="s">
        <v>401</v>
      </c>
      <c r="N386" s="275" t="s">
        <v>279</v>
      </c>
      <c r="O386" s="275" t="s">
        <v>309</v>
      </c>
      <c r="P386" s="277" t="s">
        <v>1267</v>
      </c>
      <c r="Q386" s="273" t="s">
        <v>315</v>
      </c>
      <c r="R386" s="273">
        <v>2</v>
      </c>
    </row>
    <row r="387" spans="1:18" ht="32.1" customHeight="1" x14ac:dyDescent="0.25">
      <c r="A387" s="273">
        <v>385</v>
      </c>
      <c r="B387" s="274" t="s">
        <v>371</v>
      </c>
      <c r="C387" s="274">
        <v>26</v>
      </c>
      <c r="D387" s="274" t="s">
        <v>789</v>
      </c>
      <c r="E387" s="274">
        <v>2608</v>
      </c>
      <c r="F387" s="274" t="s">
        <v>2695</v>
      </c>
      <c r="G387" s="274">
        <v>3</v>
      </c>
      <c r="H387" s="275" t="s">
        <v>1268</v>
      </c>
      <c r="I387" s="276">
        <v>310004645</v>
      </c>
      <c r="J387" s="275" t="s">
        <v>1269</v>
      </c>
      <c r="K387" s="277">
        <v>46073</v>
      </c>
      <c r="L387" s="275" t="s">
        <v>1142</v>
      </c>
      <c r="M387" s="275" t="s">
        <v>799</v>
      </c>
      <c r="N387" s="275" t="s">
        <v>279</v>
      </c>
      <c r="O387" s="275" t="s">
        <v>311</v>
      </c>
      <c r="P387" s="277"/>
      <c r="Q387" s="273" t="s">
        <v>315</v>
      </c>
      <c r="R387" s="273">
        <v>2</v>
      </c>
    </row>
    <row r="388" spans="1:18" ht="32.1" customHeight="1" x14ac:dyDescent="0.25">
      <c r="A388" s="273">
        <v>386</v>
      </c>
      <c r="B388" s="274" t="s">
        <v>371</v>
      </c>
      <c r="C388" s="274">
        <v>26</v>
      </c>
      <c r="D388" s="274" t="s">
        <v>789</v>
      </c>
      <c r="E388" s="274">
        <v>2608</v>
      </c>
      <c r="F388" s="274" t="s">
        <v>2695</v>
      </c>
      <c r="G388" s="274">
        <v>3</v>
      </c>
      <c r="H388" s="275" t="s">
        <v>1270</v>
      </c>
      <c r="I388" s="276">
        <v>41312930270015</v>
      </c>
      <c r="J388" s="275"/>
      <c r="K388" s="277">
        <v>46073</v>
      </c>
      <c r="L388" s="275" t="s">
        <v>1271</v>
      </c>
      <c r="M388" s="275" t="s">
        <v>1272</v>
      </c>
      <c r="N388" s="275" t="s">
        <v>279</v>
      </c>
      <c r="O388" s="275" t="s">
        <v>311</v>
      </c>
      <c r="P388" s="277"/>
      <c r="Q388" s="273" t="s">
        <v>315</v>
      </c>
      <c r="R388" s="273">
        <v>2</v>
      </c>
    </row>
    <row r="389" spans="1:18" ht="32.1" customHeight="1" x14ac:dyDescent="0.25">
      <c r="A389" s="273">
        <v>387</v>
      </c>
      <c r="B389" s="274" t="s">
        <v>368</v>
      </c>
      <c r="C389" s="274">
        <v>24</v>
      </c>
      <c r="D389" s="274" t="s">
        <v>217</v>
      </c>
      <c r="E389" s="274">
        <v>2403</v>
      </c>
      <c r="F389" s="274" t="s">
        <v>2695</v>
      </c>
      <c r="G389" s="274">
        <v>3</v>
      </c>
      <c r="H389" s="275" t="s">
        <v>1273</v>
      </c>
      <c r="I389" s="276">
        <v>50301035410039</v>
      </c>
      <c r="J389" s="275"/>
      <c r="K389" s="277">
        <v>46073</v>
      </c>
      <c r="L389" s="275" t="s">
        <v>1095</v>
      </c>
      <c r="M389" s="275" t="s">
        <v>402</v>
      </c>
      <c r="N389" s="275" t="s">
        <v>279</v>
      </c>
      <c r="O389" s="275" t="s">
        <v>309</v>
      </c>
      <c r="P389" s="277" t="s">
        <v>1267</v>
      </c>
      <c r="Q389" s="273" t="s">
        <v>315</v>
      </c>
      <c r="R389" s="273">
        <v>3</v>
      </c>
    </row>
    <row r="390" spans="1:18" ht="32.1" customHeight="1" x14ac:dyDescent="0.25">
      <c r="A390" s="273">
        <v>388</v>
      </c>
      <c r="B390" s="274" t="s">
        <v>360</v>
      </c>
      <c r="C390" s="274">
        <v>3</v>
      </c>
      <c r="D390" s="274" t="s">
        <v>76</v>
      </c>
      <c r="E390" s="274">
        <v>303</v>
      </c>
      <c r="F390" s="274" t="s">
        <v>2695</v>
      </c>
      <c r="G390" s="274">
        <v>3</v>
      </c>
      <c r="H390" s="275" t="s">
        <v>1274</v>
      </c>
      <c r="I390" s="276">
        <v>30401651450018</v>
      </c>
      <c r="J390" s="275" t="s">
        <v>1275</v>
      </c>
      <c r="K390" s="277">
        <v>46073</v>
      </c>
      <c r="L390" s="275" t="s">
        <v>410</v>
      </c>
      <c r="M390" s="275" t="s">
        <v>401</v>
      </c>
      <c r="N390" s="275" t="s">
        <v>279</v>
      </c>
      <c r="O390" s="275" t="s">
        <v>309</v>
      </c>
      <c r="P390" s="277" t="s">
        <v>1267</v>
      </c>
      <c r="Q390" s="273" t="s">
        <v>315</v>
      </c>
      <c r="R390" s="273">
        <v>2</v>
      </c>
    </row>
    <row r="391" spans="1:18" ht="32.1" customHeight="1" x14ac:dyDescent="0.25">
      <c r="A391" s="273">
        <v>389</v>
      </c>
      <c r="B391" s="274" t="s">
        <v>368</v>
      </c>
      <c r="C391" s="274">
        <v>24</v>
      </c>
      <c r="D391" s="274" t="s">
        <v>217</v>
      </c>
      <c r="E391" s="274">
        <v>2403</v>
      </c>
      <c r="F391" s="274" t="s">
        <v>2695</v>
      </c>
      <c r="G391" s="274">
        <v>3</v>
      </c>
      <c r="H391" s="275" t="s">
        <v>1276</v>
      </c>
      <c r="I391" s="276">
        <v>307444945</v>
      </c>
      <c r="J391" s="275" t="s">
        <v>1277</v>
      </c>
      <c r="K391" s="277">
        <v>46073</v>
      </c>
      <c r="L391" s="275" t="s">
        <v>637</v>
      </c>
      <c r="M391" s="275" t="s">
        <v>1093</v>
      </c>
      <c r="N391" s="275" t="s">
        <v>279</v>
      </c>
      <c r="O391" s="275" t="s">
        <v>309</v>
      </c>
      <c r="P391" s="277"/>
      <c r="Q391" s="273" t="s">
        <v>315</v>
      </c>
      <c r="R391" s="273">
        <v>5</v>
      </c>
    </row>
    <row r="392" spans="1:18" ht="32.1" customHeight="1" x14ac:dyDescent="0.25">
      <c r="A392" s="273">
        <v>390</v>
      </c>
      <c r="B392" s="274" t="s">
        <v>360</v>
      </c>
      <c r="C392" s="274">
        <v>3</v>
      </c>
      <c r="D392" s="274" t="s">
        <v>76</v>
      </c>
      <c r="E392" s="274">
        <v>303</v>
      </c>
      <c r="F392" s="274" t="s">
        <v>2695</v>
      </c>
      <c r="G392" s="274">
        <v>3</v>
      </c>
      <c r="H392" s="275" t="s">
        <v>1278</v>
      </c>
      <c r="I392" s="276">
        <v>30207691360025</v>
      </c>
      <c r="J392" s="275"/>
      <c r="K392" s="277">
        <v>46073</v>
      </c>
      <c r="L392" s="275" t="s">
        <v>410</v>
      </c>
      <c r="M392" s="275" t="s">
        <v>401</v>
      </c>
      <c r="N392" s="275" t="s">
        <v>279</v>
      </c>
      <c r="O392" s="275" t="s">
        <v>309</v>
      </c>
      <c r="P392" s="277" t="s">
        <v>1267</v>
      </c>
      <c r="Q392" s="273" t="s">
        <v>315</v>
      </c>
      <c r="R392" s="273">
        <v>2</v>
      </c>
    </row>
    <row r="393" spans="1:18" ht="32.1" customHeight="1" x14ac:dyDescent="0.25">
      <c r="A393" s="273">
        <v>391</v>
      </c>
      <c r="B393" s="274" t="s">
        <v>371</v>
      </c>
      <c r="C393" s="274">
        <v>26</v>
      </c>
      <c r="D393" s="274" t="s">
        <v>712</v>
      </c>
      <c r="E393" s="274">
        <v>2604</v>
      </c>
      <c r="F393" s="274" t="s">
        <v>2695</v>
      </c>
      <c r="G393" s="274">
        <v>3</v>
      </c>
      <c r="H393" s="275" t="s">
        <v>1279</v>
      </c>
      <c r="I393" s="276">
        <v>308314204</v>
      </c>
      <c r="J393" s="275" t="s">
        <v>1280</v>
      </c>
      <c r="K393" s="277">
        <v>46073</v>
      </c>
      <c r="L393" s="275" t="s">
        <v>1116</v>
      </c>
      <c r="M393" s="275" t="s">
        <v>1114</v>
      </c>
      <c r="N393" s="275" t="s">
        <v>279</v>
      </c>
      <c r="O393" s="275" t="s">
        <v>311</v>
      </c>
      <c r="P393" s="277"/>
      <c r="Q393" s="273" t="s">
        <v>315</v>
      </c>
      <c r="R393" s="273">
        <v>1</v>
      </c>
    </row>
    <row r="394" spans="1:18" ht="32.1" customHeight="1" x14ac:dyDescent="0.25">
      <c r="A394" s="273">
        <v>392</v>
      </c>
      <c r="B394" s="274" t="s">
        <v>371</v>
      </c>
      <c r="C394" s="274">
        <v>26</v>
      </c>
      <c r="D394" s="274" t="s">
        <v>712</v>
      </c>
      <c r="E394" s="274">
        <v>2604</v>
      </c>
      <c r="F394" s="274" t="s">
        <v>2695</v>
      </c>
      <c r="G394" s="274">
        <v>3</v>
      </c>
      <c r="H394" s="275" t="s">
        <v>1281</v>
      </c>
      <c r="I394" s="276">
        <v>304407834</v>
      </c>
      <c r="J394" s="275" t="s">
        <v>1282</v>
      </c>
      <c r="K394" s="277">
        <v>46073</v>
      </c>
      <c r="L394" s="275" t="s">
        <v>1113</v>
      </c>
      <c r="M394" s="275" t="s">
        <v>955</v>
      </c>
      <c r="N394" s="275" t="s">
        <v>279</v>
      </c>
      <c r="O394" s="275" t="s">
        <v>311</v>
      </c>
      <c r="P394" s="277"/>
      <c r="Q394" s="273" t="s">
        <v>315</v>
      </c>
      <c r="R394" s="273">
        <v>1</v>
      </c>
    </row>
    <row r="395" spans="1:18" ht="32.1" customHeight="1" x14ac:dyDescent="0.25">
      <c r="A395" s="273">
        <v>393</v>
      </c>
      <c r="B395" s="274" t="s">
        <v>371</v>
      </c>
      <c r="C395" s="274">
        <v>26</v>
      </c>
      <c r="D395" s="274" t="s">
        <v>712</v>
      </c>
      <c r="E395" s="274">
        <v>2604</v>
      </c>
      <c r="F395" s="274" t="s">
        <v>2695</v>
      </c>
      <c r="G395" s="274">
        <v>3</v>
      </c>
      <c r="H395" s="275" t="s">
        <v>1283</v>
      </c>
      <c r="I395" s="276">
        <v>303049204</v>
      </c>
      <c r="J395" s="275" t="s">
        <v>1284</v>
      </c>
      <c r="K395" s="277">
        <v>46073</v>
      </c>
      <c r="L395" s="275" t="s">
        <v>1121</v>
      </c>
      <c r="M395" s="275" t="s">
        <v>1285</v>
      </c>
      <c r="N395" s="275" t="s">
        <v>279</v>
      </c>
      <c r="O395" s="275" t="s">
        <v>311</v>
      </c>
      <c r="P395" s="277"/>
      <c r="Q395" s="273" t="s">
        <v>315</v>
      </c>
      <c r="R395" s="273">
        <v>0</v>
      </c>
    </row>
    <row r="396" spans="1:18" ht="32.1" customHeight="1" x14ac:dyDescent="0.25">
      <c r="A396" s="273">
        <v>394</v>
      </c>
      <c r="B396" s="274" t="s">
        <v>373</v>
      </c>
      <c r="C396" s="274">
        <v>33</v>
      </c>
      <c r="D396" s="274" t="s">
        <v>535</v>
      </c>
      <c r="E396" s="274">
        <v>3303</v>
      </c>
      <c r="F396" s="274" t="s">
        <v>2695</v>
      </c>
      <c r="G396" s="274">
        <v>3</v>
      </c>
      <c r="H396" s="275" t="s">
        <v>1286</v>
      </c>
      <c r="I396" s="276">
        <v>309658621</v>
      </c>
      <c r="J396" s="275" t="s">
        <v>1287</v>
      </c>
      <c r="K396" s="277">
        <v>46073</v>
      </c>
      <c r="L396" s="275" t="s">
        <v>1131</v>
      </c>
      <c r="M396" s="275" t="s">
        <v>412</v>
      </c>
      <c r="N396" s="275" t="s">
        <v>279</v>
      </c>
      <c r="O396" s="275" t="s">
        <v>311</v>
      </c>
      <c r="P396" s="277" t="s">
        <v>1288</v>
      </c>
      <c r="Q396" s="273" t="s">
        <v>315</v>
      </c>
      <c r="R396" s="273">
        <v>4</v>
      </c>
    </row>
    <row r="397" spans="1:18" ht="32.1" customHeight="1" x14ac:dyDescent="0.25">
      <c r="A397" s="273">
        <v>395</v>
      </c>
      <c r="B397" s="274" t="s">
        <v>369</v>
      </c>
      <c r="C397" s="274">
        <v>22</v>
      </c>
      <c r="D397" s="274" t="s">
        <v>227</v>
      </c>
      <c r="E397" s="274">
        <v>2207</v>
      </c>
      <c r="F397" s="274" t="s">
        <v>2695</v>
      </c>
      <c r="G397" s="274">
        <v>3</v>
      </c>
      <c r="H397" s="275" t="s">
        <v>1289</v>
      </c>
      <c r="I397" s="276">
        <v>309267934</v>
      </c>
      <c r="J397" s="275" t="s">
        <v>1290</v>
      </c>
      <c r="K397" s="277">
        <v>46073</v>
      </c>
      <c r="L397" s="275" t="s">
        <v>450</v>
      </c>
      <c r="M397" s="275" t="s">
        <v>416</v>
      </c>
      <c r="N397" s="275" t="s">
        <v>279</v>
      </c>
      <c r="O397" s="275" t="s">
        <v>311</v>
      </c>
      <c r="P397" s="277" t="s">
        <v>1267</v>
      </c>
      <c r="Q397" s="273" t="s">
        <v>314</v>
      </c>
      <c r="R397" s="273">
        <v>2</v>
      </c>
    </row>
    <row r="398" spans="1:18" ht="32.1" customHeight="1" x14ac:dyDescent="0.25">
      <c r="A398" s="273">
        <v>396</v>
      </c>
      <c r="B398" s="274" t="s">
        <v>364</v>
      </c>
      <c r="C398" s="274">
        <v>35</v>
      </c>
      <c r="D398" s="274" t="s">
        <v>101</v>
      </c>
      <c r="E398" s="274">
        <v>3501</v>
      </c>
      <c r="F398" s="274" t="s">
        <v>2695</v>
      </c>
      <c r="G398" s="274">
        <v>3</v>
      </c>
      <c r="H398" s="275" t="s">
        <v>1291</v>
      </c>
      <c r="I398" s="276">
        <v>311530538</v>
      </c>
      <c r="J398" s="275" t="s">
        <v>1292</v>
      </c>
      <c r="K398" s="277">
        <v>46073</v>
      </c>
      <c r="L398" s="275" t="s">
        <v>526</v>
      </c>
      <c r="M398" s="275" t="s">
        <v>526</v>
      </c>
      <c r="N398" s="275" t="s">
        <v>279</v>
      </c>
      <c r="O398" s="275" t="s">
        <v>309</v>
      </c>
      <c r="P398" s="277" t="s">
        <v>1288</v>
      </c>
      <c r="Q398" s="273" t="s">
        <v>315</v>
      </c>
      <c r="R398" s="273">
        <v>2</v>
      </c>
    </row>
    <row r="399" spans="1:18" ht="32.1" customHeight="1" x14ac:dyDescent="0.25">
      <c r="A399" s="273">
        <v>397</v>
      </c>
      <c r="B399" s="274" t="s">
        <v>364</v>
      </c>
      <c r="C399" s="274">
        <v>35</v>
      </c>
      <c r="D399" s="274" t="s">
        <v>101</v>
      </c>
      <c r="E399" s="274">
        <v>3501</v>
      </c>
      <c r="F399" s="274" t="s">
        <v>2695</v>
      </c>
      <c r="G399" s="274">
        <v>3</v>
      </c>
      <c r="H399" s="275" t="s">
        <v>1293</v>
      </c>
      <c r="I399" s="276">
        <v>30707603350019</v>
      </c>
      <c r="J399" s="275"/>
      <c r="K399" s="277">
        <v>46073</v>
      </c>
      <c r="L399" s="275" t="s">
        <v>526</v>
      </c>
      <c r="M399" s="275" t="s">
        <v>526</v>
      </c>
      <c r="N399" s="275" t="s">
        <v>279</v>
      </c>
      <c r="O399" s="275" t="s">
        <v>309</v>
      </c>
      <c r="P399" s="277" t="s">
        <v>1288</v>
      </c>
      <c r="Q399" s="273" t="s">
        <v>315</v>
      </c>
      <c r="R399" s="273">
        <v>2</v>
      </c>
    </row>
    <row r="400" spans="1:18" ht="32.1" customHeight="1" x14ac:dyDescent="0.25">
      <c r="A400" s="273">
        <v>398</v>
      </c>
      <c r="B400" s="274" t="s">
        <v>364</v>
      </c>
      <c r="C400" s="274">
        <v>35</v>
      </c>
      <c r="D400" s="274" t="s">
        <v>101</v>
      </c>
      <c r="E400" s="274">
        <v>3501</v>
      </c>
      <c r="F400" s="274" t="s">
        <v>2695</v>
      </c>
      <c r="G400" s="274">
        <v>3</v>
      </c>
      <c r="H400" s="275" t="s">
        <v>1294</v>
      </c>
      <c r="I400" s="276">
        <v>32801803450011</v>
      </c>
      <c r="J400" s="275"/>
      <c r="K400" s="277">
        <v>46073</v>
      </c>
      <c r="L400" s="275" t="s">
        <v>526</v>
      </c>
      <c r="M400" s="275" t="s">
        <v>526</v>
      </c>
      <c r="N400" s="275" t="s">
        <v>279</v>
      </c>
      <c r="O400" s="275" t="s">
        <v>309</v>
      </c>
      <c r="P400" s="277" t="s">
        <v>1288</v>
      </c>
      <c r="Q400" s="273" t="s">
        <v>315</v>
      </c>
      <c r="R400" s="273">
        <v>2</v>
      </c>
    </row>
    <row r="401" spans="1:18" ht="32.1" customHeight="1" x14ac:dyDescent="0.25">
      <c r="A401" s="273">
        <v>399</v>
      </c>
      <c r="B401" s="274" t="s">
        <v>363</v>
      </c>
      <c r="C401" s="274">
        <v>10</v>
      </c>
      <c r="D401" s="274" t="s">
        <v>169</v>
      </c>
      <c r="E401" s="274">
        <v>1015</v>
      </c>
      <c r="F401" s="274" t="s">
        <v>2695</v>
      </c>
      <c r="G401" s="274">
        <v>3</v>
      </c>
      <c r="H401" s="275" t="s">
        <v>1295</v>
      </c>
      <c r="I401" s="276">
        <v>309828307</v>
      </c>
      <c r="J401" s="275" t="s">
        <v>1296</v>
      </c>
      <c r="K401" s="277">
        <v>46073</v>
      </c>
      <c r="L401" s="275" t="s">
        <v>923</v>
      </c>
      <c r="M401" s="275" t="s">
        <v>923</v>
      </c>
      <c r="N401" s="275" t="s">
        <v>279</v>
      </c>
      <c r="O401" s="275" t="s">
        <v>309</v>
      </c>
      <c r="P401" s="277" t="s">
        <v>1288</v>
      </c>
      <c r="Q401" s="273" t="s">
        <v>315</v>
      </c>
      <c r="R401" s="273">
        <v>2</v>
      </c>
    </row>
    <row r="402" spans="1:18" ht="32.1" customHeight="1" x14ac:dyDescent="0.25">
      <c r="A402" s="273">
        <v>400</v>
      </c>
      <c r="B402" s="274" t="s">
        <v>363</v>
      </c>
      <c r="C402" s="274">
        <v>10</v>
      </c>
      <c r="D402" s="274" t="s">
        <v>169</v>
      </c>
      <c r="E402" s="274">
        <v>1015</v>
      </c>
      <c r="F402" s="274" t="s">
        <v>2695</v>
      </c>
      <c r="G402" s="274">
        <v>3</v>
      </c>
      <c r="H402" s="275" t="s">
        <v>1297</v>
      </c>
      <c r="I402" s="276">
        <v>309323113</v>
      </c>
      <c r="J402" s="275" t="s">
        <v>1298</v>
      </c>
      <c r="K402" s="277">
        <v>46073</v>
      </c>
      <c r="L402" s="275" t="s">
        <v>923</v>
      </c>
      <c r="M402" s="275" t="s">
        <v>923</v>
      </c>
      <c r="N402" s="275" t="s">
        <v>279</v>
      </c>
      <c r="O402" s="275" t="s">
        <v>309</v>
      </c>
      <c r="P402" s="277" t="s">
        <v>1288</v>
      </c>
      <c r="Q402" s="273" t="s">
        <v>315</v>
      </c>
      <c r="R402" s="273">
        <v>2</v>
      </c>
    </row>
    <row r="403" spans="1:18" ht="32.1" customHeight="1" x14ac:dyDescent="0.25">
      <c r="A403" s="273">
        <v>401</v>
      </c>
      <c r="B403" s="274" t="s">
        <v>372</v>
      </c>
      <c r="C403" s="274">
        <v>30</v>
      </c>
      <c r="D403" s="274" t="s">
        <v>249</v>
      </c>
      <c r="E403" s="274">
        <v>3013</v>
      </c>
      <c r="F403" s="274" t="s">
        <v>2695</v>
      </c>
      <c r="G403" s="274">
        <v>3</v>
      </c>
      <c r="H403" s="275" t="s">
        <v>1789</v>
      </c>
      <c r="I403" s="276">
        <v>305799759</v>
      </c>
      <c r="J403" s="275" t="s">
        <v>1790</v>
      </c>
      <c r="K403" s="277">
        <v>46073</v>
      </c>
      <c r="L403" s="275" t="s">
        <v>1179</v>
      </c>
      <c r="M403" s="275" t="s">
        <v>1180</v>
      </c>
      <c r="N403" s="275" t="s">
        <v>279</v>
      </c>
      <c r="O403" s="275" t="s">
        <v>309</v>
      </c>
      <c r="P403" s="277" t="s">
        <v>1267</v>
      </c>
      <c r="Q403" s="273" t="s">
        <v>315</v>
      </c>
      <c r="R403" s="273">
        <v>2</v>
      </c>
    </row>
    <row r="404" spans="1:18" ht="32.1" customHeight="1" x14ac:dyDescent="0.25">
      <c r="A404" s="273">
        <v>402</v>
      </c>
      <c r="B404" s="274" t="s">
        <v>372</v>
      </c>
      <c r="C404" s="274">
        <v>30</v>
      </c>
      <c r="D404" s="274" t="s">
        <v>249</v>
      </c>
      <c r="E404" s="274">
        <v>3013</v>
      </c>
      <c r="F404" s="274" t="s">
        <v>2695</v>
      </c>
      <c r="G404" s="274">
        <v>3</v>
      </c>
      <c r="H404" s="275" t="s">
        <v>1791</v>
      </c>
      <c r="I404" s="276">
        <v>51602057080019</v>
      </c>
      <c r="J404" s="275" t="s">
        <v>1299</v>
      </c>
      <c r="K404" s="277">
        <v>46073</v>
      </c>
      <c r="L404" s="275" t="s">
        <v>1179</v>
      </c>
      <c r="M404" s="275" t="s">
        <v>1792</v>
      </c>
      <c r="N404" s="275" t="s">
        <v>279</v>
      </c>
      <c r="O404" s="275" t="s">
        <v>309</v>
      </c>
      <c r="P404" s="277" t="s">
        <v>1267</v>
      </c>
      <c r="Q404" s="273" t="s">
        <v>315</v>
      </c>
      <c r="R404" s="273">
        <v>2</v>
      </c>
    </row>
    <row r="405" spans="1:18" ht="32.1" customHeight="1" x14ac:dyDescent="0.25">
      <c r="A405" s="273">
        <v>403</v>
      </c>
      <c r="B405" s="274" t="s">
        <v>372</v>
      </c>
      <c r="C405" s="274">
        <v>30</v>
      </c>
      <c r="D405" s="274" t="s">
        <v>249</v>
      </c>
      <c r="E405" s="274">
        <v>3013</v>
      </c>
      <c r="F405" s="274" t="s">
        <v>2695</v>
      </c>
      <c r="G405" s="274">
        <v>3</v>
      </c>
      <c r="H405" s="275" t="s">
        <v>1793</v>
      </c>
      <c r="I405" s="276">
        <v>41203940470064</v>
      </c>
      <c r="J405" s="275" t="s">
        <v>1300</v>
      </c>
      <c r="K405" s="277">
        <v>46073</v>
      </c>
      <c r="L405" s="275" t="s">
        <v>1179</v>
      </c>
      <c r="M405" s="275" t="s">
        <v>1180</v>
      </c>
      <c r="N405" s="275" t="s">
        <v>279</v>
      </c>
      <c r="O405" s="275" t="s">
        <v>309</v>
      </c>
      <c r="P405" s="277" t="s">
        <v>1267</v>
      </c>
      <c r="Q405" s="273" t="s">
        <v>315</v>
      </c>
      <c r="R405" s="273">
        <v>2</v>
      </c>
    </row>
    <row r="406" spans="1:18" ht="32.1" customHeight="1" x14ac:dyDescent="0.25">
      <c r="A406" s="273">
        <v>404</v>
      </c>
      <c r="B406" s="274" t="s">
        <v>372</v>
      </c>
      <c r="C406" s="274">
        <v>30</v>
      </c>
      <c r="D406" s="274" t="s">
        <v>249</v>
      </c>
      <c r="E406" s="274">
        <v>3013</v>
      </c>
      <c r="F406" s="274" t="s">
        <v>2695</v>
      </c>
      <c r="G406" s="274">
        <v>3</v>
      </c>
      <c r="H406" s="275" t="s">
        <v>1794</v>
      </c>
      <c r="I406" s="276">
        <v>311930142</v>
      </c>
      <c r="J406" s="275" t="s">
        <v>1795</v>
      </c>
      <c r="K406" s="277">
        <v>46073</v>
      </c>
      <c r="L406" s="275" t="s">
        <v>1179</v>
      </c>
      <c r="M406" s="275" t="s">
        <v>1180</v>
      </c>
      <c r="N406" s="275" t="s">
        <v>279</v>
      </c>
      <c r="O406" s="275" t="s">
        <v>309</v>
      </c>
      <c r="P406" s="277" t="s">
        <v>1267</v>
      </c>
      <c r="Q406" s="273" t="s">
        <v>315</v>
      </c>
      <c r="R406" s="273">
        <v>2</v>
      </c>
    </row>
    <row r="407" spans="1:18" ht="32.1" customHeight="1" x14ac:dyDescent="0.25">
      <c r="A407" s="273">
        <v>405</v>
      </c>
      <c r="B407" s="274" t="s">
        <v>371</v>
      </c>
      <c r="C407" s="274">
        <v>26</v>
      </c>
      <c r="D407" s="274" t="s">
        <v>759</v>
      </c>
      <c r="E407" s="274">
        <v>2605</v>
      </c>
      <c r="F407" s="274" t="s">
        <v>2695</v>
      </c>
      <c r="G407" s="274">
        <v>3</v>
      </c>
      <c r="H407" s="275" t="s">
        <v>763</v>
      </c>
      <c r="I407" s="276">
        <v>311088690</v>
      </c>
      <c r="J407" s="275" t="s">
        <v>764</v>
      </c>
      <c r="K407" s="277">
        <v>46076</v>
      </c>
      <c r="L407" s="275" t="s">
        <v>990</v>
      </c>
      <c r="M407" s="275" t="s">
        <v>727</v>
      </c>
      <c r="N407" s="275" t="s">
        <v>279</v>
      </c>
      <c r="O407" s="275" t="s">
        <v>311</v>
      </c>
      <c r="P407" s="277"/>
      <c r="Q407" s="273" t="s">
        <v>315</v>
      </c>
      <c r="R407" s="273">
        <v>2</v>
      </c>
    </row>
    <row r="408" spans="1:18" ht="32.1" customHeight="1" x14ac:dyDescent="0.25">
      <c r="A408" s="273">
        <v>406</v>
      </c>
      <c r="B408" s="274" t="s">
        <v>371</v>
      </c>
      <c r="C408" s="274">
        <v>26</v>
      </c>
      <c r="D408" s="274" t="s">
        <v>759</v>
      </c>
      <c r="E408" s="274">
        <v>2605</v>
      </c>
      <c r="F408" s="274" t="s">
        <v>2695</v>
      </c>
      <c r="G408" s="274">
        <v>3</v>
      </c>
      <c r="H408" s="275" t="s">
        <v>1303</v>
      </c>
      <c r="I408" s="276">
        <v>51802066520049</v>
      </c>
      <c r="J408" s="275"/>
      <c r="K408" s="277">
        <v>46076</v>
      </c>
      <c r="L408" s="275" t="s">
        <v>1304</v>
      </c>
      <c r="M408" s="275" t="s">
        <v>1305</v>
      </c>
      <c r="N408" s="275" t="s">
        <v>279</v>
      </c>
      <c r="O408" s="275" t="s">
        <v>311</v>
      </c>
      <c r="P408" s="277"/>
      <c r="Q408" s="273" t="s">
        <v>315</v>
      </c>
      <c r="R408" s="273">
        <v>0</v>
      </c>
    </row>
    <row r="409" spans="1:18" ht="32.1" customHeight="1" x14ac:dyDescent="0.25">
      <c r="A409" s="273">
        <v>407</v>
      </c>
      <c r="B409" s="274" t="s">
        <v>369</v>
      </c>
      <c r="C409" s="274">
        <v>22</v>
      </c>
      <c r="D409" s="274" t="s">
        <v>228</v>
      </c>
      <c r="E409" s="274">
        <v>2208</v>
      </c>
      <c r="F409" s="274" t="s">
        <v>2695</v>
      </c>
      <c r="G409" s="274">
        <v>3</v>
      </c>
      <c r="H409" s="275" t="s">
        <v>1170</v>
      </c>
      <c r="I409" s="276">
        <v>300013275</v>
      </c>
      <c r="J409" s="275" t="s">
        <v>1171</v>
      </c>
      <c r="K409" s="277">
        <v>46076</v>
      </c>
      <c r="L409" s="275" t="s">
        <v>1306</v>
      </c>
      <c r="M409" s="275" t="s">
        <v>416</v>
      </c>
      <c r="N409" s="275" t="s">
        <v>279</v>
      </c>
      <c r="O409" s="275" t="s">
        <v>311</v>
      </c>
      <c r="P409" s="277" t="s">
        <v>1307</v>
      </c>
      <c r="Q409" s="273" t="s">
        <v>315</v>
      </c>
      <c r="R409" s="273">
        <v>2</v>
      </c>
    </row>
    <row r="410" spans="1:18" ht="32.1" customHeight="1" x14ac:dyDescent="0.25">
      <c r="A410" s="273">
        <v>408</v>
      </c>
      <c r="B410" s="274" t="s">
        <v>367</v>
      </c>
      <c r="C410" s="274">
        <v>18</v>
      </c>
      <c r="D410" s="274" t="s">
        <v>400</v>
      </c>
      <c r="E410" s="274">
        <v>1801</v>
      </c>
      <c r="F410" s="274" t="s">
        <v>2695</v>
      </c>
      <c r="G410" s="274">
        <v>3</v>
      </c>
      <c r="H410" s="275" t="s">
        <v>1329</v>
      </c>
      <c r="I410" s="276">
        <v>30207806180038</v>
      </c>
      <c r="J410" s="275"/>
      <c r="K410" s="277">
        <v>46045</v>
      </c>
      <c r="L410" s="275" t="s">
        <v>1330</v>
      </c>
      <c r="M410" s="275" t="s">
        <v>401</v>
      </c>
      <c r="N410" s="275" t="s">
        <v>279</v>
      </c>
      <c r="O410" s="275" t="s">
        <v>309</v>
      </c>
      <c r="P410" s="277" t="s">
        <v>490</v>
      </c>
      <c r="Q410" s="273" t="s">
        <v>315</v>
      </c>
      <c r="R410" s="273">
        <v>1</v>
      </c>
    </row>
    <row r="411" spans="1:18" ht="32.1" customHeight="1" x14ac:dyDescent="0.25">
      <c r="A411" s="273">
        <v>409</v>
      </c>
      <c r="B411" s="274" t="s">
        <v>372</v>
      </c>
      <c r="C411" s="274">
        <v>30</v>
      </c>
      <c r="D411" s="274" t="s">
        <v>242</v>
      </c>
      <c r="E411" s="274">
        <v>3003</v>
      </c>
      <c r="F411" s="274" t="s">
        <v>2695</v>
      </c>
      <c r="G411" s="274">
        <v>3</v>
      </c>
      <c r="H411" s="275" t="s">
        <v>1807</v>
      </c>
      <c r="I411" s="276">
        <v>41710934280067</v>
      </c>
      <c r="J411" s="275"/>
      <c r="K411" s="277">
        <v>46077</v>
      </c>
      <c r="L411" s="275" t="s">
        <v>1179</v>
      </c>
      <c r="M411" s="275" t="s">
        <v>1180</v>
      </c>
      <c r="N411" s="275" t="s">
        <v>279</v>
      </c>
      <c r="O411" s="275" t="s">
        <v>309</v>
      </c>
      <c r="P411" s="277" t="s">
        <v>1402</v>
      </c>
      <c r="Q411" s="273" t="s">
        <v>315</v>
      </c>
      <c r="R411" s="273">
        <v>2</v>
      </c>
    </row>
    <row r="412" spans="1:18" ht="32.1" customHeight="1" x14ac:dyDescent="0.25">
      <c r="A412" s="273">
        <v>410</v>
      </c>
      <c r="B412" s="274" t="s">
        <v>372</v>
      </c>
      <c r="C412" s="274">
        <v>30</v>
      </c>
      <c r="D412" s="274" t="s">
        <v>242</v>
      </c>
      <c r="E412" s="274">
        <v>3003</v>
      </c>
      <c r="F412" s="274" t="s">
        <v>2695</v>
      </c>
      <c r="G412" s="274">
        <v>3</v>
      </c>
      <c r="H412" s="275" t="s">
        <v>1808</v>
      </c>
      <c r="I412" s="276">
        <v>203394871</v>
      </c>
      <c r="J412" s="275" t="s">
        <v>1809</v>
      </c>
      <c r="K412" s="277">
        <v>46077</v>
      </c>
      <c r="L412" s="275" t="s">
        <v>1179</v>
      </c>
      <c r="M412" s="275" t="s">
        <v>1180</v>
      </c>
      <c r="N412" s="275" t="s">
        <v>279</v>
      </c>
      <c r="O412" s="275" t="s">
        <v>309</v>
      </c>
      <c r="P412" s="277" t="s">
        <v>1402</v>
      </c>
      <c r="Q412" s="273" t="s">
        <v>315</v>
      </c>
      <c r="R412" s="273">
        <v>2</v>
      </c>
    </row>
    <row r="413" spans="1:18" ht="32.1" customHeight="1" x14ac:dyDescent="0.25">
      <c r="A413" s="273">
        <v>411</v>
      </c>
      <c r="B413" s="274" t="s">
        <v>372</v>
      </c>
      <c r="C413" s="274">
        <v>30</v>
      </c>
      <c r="D413" s="274" t="s">
        <v>242</v>
      </c>
      <c r="E413" s="274">
        <v>3003</v>
      </c>
      <c r="F413" s="274" t="s">
        <v>2695</v>
      </c>
      <c r="G413" s="274">
        <v>3</v>
      </c>
      <c r="H413" s="275" t="s">
        <v>1810</v>
      </c>
      <c r="I413" s="276">
        <v>310227368</v>
      </c>
      <c r="J413" s="275" t="s">
        <v>1811</v>
      </c>
      <c r="K413" s="277">
        <v>46077</v>
      </c>
      <c r="L413" s="275" t="s">
        <v>1179</v>
      </c>
      <c r="M413" s="275" t="s">
        <v>1792</v>
      </c>
      <c r="N413" s="275" t="s">
        <v>279</v>
      </c>
      <c r="O413" s="275" t="s">
        <v>309</v>
      </c>
      <c r="P413" s="277" t="s">
        <v>1402</v>
      </c>
      <c r="Q413" s="273" t="s">
        <v>315</v>
      </c>
      <c r="R413" s="273">
        <v>2</v>
      </c>
    </row>
    <row r="414" spans="1:18" ht="32.1" customHeight="1" x14ac:dyDescent="0.25">
      <c r="A414" s="273">
        <v>412</v>
      </c>
      <c r="B414" s="274" t="s">
        <v>372</v>
      </c>
      <c r="C414" s="274">
        <v>30</v>
      </c>
      <c r="D414" s="274" t="s">
        <v>242</v>
      </c>
      <c r="E414" s="274">
        <v>3003</v>
      </c>
      <c r="F414" s="274" t="s">
        <v>2695</v>
      </c>
      <c r="G414" s="274">
        <v>3</v>
      </c>
      <c r="H414" s="275" t="s">
        <v>1231</v>
      </c>
      <c r="I414" s="276">
        <v>302928836</v>
      </c>
      <c r="J414" s="275" t="s">
        <v>1232</v>
      </c>
      <c r="K414" s="277">
        <v>46077</v>
      </c>
      <c r="L414" s="275" t="s">
        <v>1179</v>
      </c>
      <c r="M414" s="275" t="s">
        <v>1180</v>
      </c>
      <c r="N414" s="275" t="s">
        <v>279</v>
      </c>
      <c r="O414" s="275" t="s">
        <v>309</v>
      </c>
      <c r="P414" s="277" t="s">
        <v>1402</v>
      </c>
      <c r="Q414" s="273" t="s">
        <v>315</v>
      </c>
      <c r="R414" s="273">
        <v>2</v>
      </c>
    </row>
    <row r="415" spans="1:18" ht="32.1" customHeight="1" x14ac:dyDescent="0.25">
      <c r="A415" s="273">
        <v>413</v>
      </c>
      <c r="B415" s="274" t="s">
        <v>361</v>
      </c>
      <c r="C415" s="274">
        <v>6</v>
      </c>
      <c r="D415" s="274" t="s">
        <v>82</v>
      </c>
      <c r="E415" s="274">
        <v>607</v>
      </c>
      <c r="F415" s="274" t="s">
        <v>2695</v>
      </c>
      <c r="G415" s="274">
        <v>3</v>
      </c>
      <c r="H415" s="275" t="s">
        <v>1241</v>
      </c>
      <c r="I415" s="276">
        <v>311955902</v>
      </c>
      <c r="J415" s="275" t="s">
        <v>1242</v>
      </c>
      <c r="K415" s="277">
        <v>46065</v>
      </c>
      <c r="L415" s="275" t="s">
        <v>1331</v>
      </c>
      <c r="M415" s="275" t="s">
        <v>424</v>
      </c>
      <c r="N415" s="275" t="s">
        <v>279</v>
      </c>
      <c r="O415" s="275" t="s">
        <v>309</v>
      </c>
      <c r="P415" s="277" t="s">
        <v>490</v>
      </c>
      <c r="Q415" s="273" t="s">
        <v>315</v>
      </c>
      <c r="R415" s="273">
        <v>2</v>
      </c>
    </row>
    <row r="416" spans="1:18" ht="32.1" customHeight="1" x14ac:dyDescent="0.25">
      <c r="A416" s="273">
        <v>414</v>
      </c>
      <c r="B416" s="274" t="s">
        <v>361</v>
      </c>
      <c r="C416" s="274">
        <v>6</v>
      </c>
      <c r="D416" s="274" t="s">
        <v>91</v>
      </c>
      <c r="E416" s="274">
        <v>613</v>
      </c>
      <c r="F416" s="274" t="s">
        <v>2695</v>
      </c>
      <c r="G416" s="274">
        <v>3</v>
      </c>
      <c r="H416" s="275" t="s">
        <v>1332</v>
      </c>
      <c r="I416" s="276">
        <v>302857940</v>
      </c>
      <c r="J416" s="275" t="s">
        <v>1333</v>
      </c>
      <c r="K416" s="277">
        <v>46069</v>
      </c>
      <c r="L416" s="275" t="s">
        <v>1334</v>
      </c>
      <c r="M416" s="275" t="s">
        <v>424</v>
      </c>
      <c r="N416" s="275" t="s">
        <v>279</v>
      </c>
      <c r="O416" s="275" t="s">
        <v>309</v>
      </c>
      <c r="P416" s="277" t="s">
        <v>591</v>
      </c>
      <c r="Q416" s="273" t="s">
        <v>315</v>
      </c>
      <c r="R416" s="273">
        <v>2</v>
      </c>
    </row>
    <row r="417" spans="1:18" ht="32.1" customHeight="1" x14ac:dyDescent="0.25">
      <c r="A417" s="273">
        <v>415</v>
      </c>
      <c r="B417" s="274" t="s">
        <v>361</v>
      </c>
      <c r="C417" s="274">
        <v>6</v>
      </c>
      <c r="D417" s="274" t="s">
        <v>91</v>
      </c>
      <c r="E417" s="274">
        <v>613</v>
      </c>
      <c r="F417" s="274" t="s">
        <v>2695</v>
      </c>
      <c r="G417" s="274">
        <v>3</v>
      </c>
      <c r="H417" s="275" t="s">
        <v>1335</v>
      </c>
      <c r="I417" s="276">
        <v>310727379</v>
      </c>
      <c r="J417" s="275" t="s">
        <v>1336</v>
      </c>
      <c r="K417" s="277">
        <v>46069</v>
      </c>
      <c r="L417" s="275" t="s">
        <v>1337</v>
      </c>
      <c r="M417" s="275" t="s">
        <v>424</v>
      </c>
      <c r="N417" s="275" t="s">
        <v>279</v>
      </c>
      <c r="O417" s="275" t="s">
        <v>309</v>
      </c>
      <c r="P417" s="277" t="s">
        <v>591</v>
      </c>
      <c r="Q417" s="273" t="s">
        <v>315</v>
      </c>
      <c r="R417" s="273">
        <v>3</v>
      </c>
    </row>
    <row r="418" spans="1:18" ht="32.1" customHeight="1" x14ac:dyDescent="0.25">
      <c r="A418" s="273">
        <v>416</v>
      </c>
      <c r="B418" s="274" t="s">
        <v>370</v>
      </c>
      <c r="C418" s="274">
        <v>27</v>
      </c>
      <c r="D418" s="274" t="s">
        <v>123</v>
      </c>
      <c r="E418" s="274">
        <v>2717</v>
      </c>
      <c r="F418" s="274" t="s">
        <v>2695</v>
      </c>
      <c r="G418" s="274">
        <v>3</v>
      </c>
      <c r="H418" s="275" t="s">
        <v>1338</v>
      </c>
      <c r="I418" s="276">
        <v>40101830450048</v>
      </c>
      <c r="J418" s="275"/>
      <c r="K418" s="277">
        <v>46078</v>
      </c>
      <c r="L418" s="275" t="s">
        <v>1339</v>
      </c>
      <c r="M418" s="275" t="s">
        <v>1339</v>
      </c>
      <c r="N418" s="275" t="s">
        <v>279</v>
      </c>
      <c r="O418" s="275" t="s">
        <v>311</v>
      </c>
      <c r="P418" s="277" t="s">
        <v>1340</v>
      </c>
      <c r="Q418" s="273" t="s">
        <v>315</v>
      </c>
      <c r="R418" s="273">
        <v>2</v>
      </c>
    </row>
    <row r="419" spans="1:18" ht="32.1" customHeight="1" x14ac:dyDescent="0.25">
      <c r="A419" s="273">
        <v>417</v>
      </c>
      <c r="B419" s="274" t="s">
        <v>370</v>
      </c>
      <c r="C419" s="274">
        <v>27</v>
      </c>
      <c r="D419" s="274" t="s">
        <v>123</v>
      </c>
      <c r="E419" s="274">
        <v>2717</v>
      </c>
      <c r="F419" s="274" t="s">
        <v>2695</v>
      </c>
      <c r="G419" s="274">
        <v>3</v>
      </c>
      <c r="H419" s="275" t="s">
        <v>1341</v>
      </c>
      <c r="I419" s="276">
        <v>312826396</v>
      </c>
      <c r="J419" s="275" t="s">
        <v>1342</v>
      </c>
      <c r="K419" s="277">
        <v>46078</v>
      </c>
      <c r="L419" s="275" t="s">
        <v>1339</v>
      </c>
      <c r="M419" s="275" t="s">
        <v>1339</v>
      </c>
      <c r="N419" s="275" t="s">
        <v>279</v>
      </c>
      <c r="O419" s="275" t="s">
        <v>311</v>
      </c>
      <c r="P419" s="277" t="s">
        <v>1340</v>
      </c>
      <c r="Q419" s="273" t="s">
        <v>315</v>
      </c>
      <c r="R419" s="273">
        <v>2</v>
      </c>
    </row>
    <row r="420" spans="1:18" ht="32.1" customHeight="1" x14ac:dyDescent="0.25">
      <c r="A420" s="273">
        <v>418</v>
      </c>
      <c r="B420" s="274" t="s">
        <v>369</v>
      </c>
      <c r="C420" s="274">
        <v>22</v>
      </c>
      <c r="D420" s="274" t="s">
        <v>226</v>
      </c>
      <c r="E420" s="274">
        <v>2205</v>
      </c>
      <c r="F420" s="274" t="s">
        <v>2695</v>
      </c>
      <c r="G420" s="274">
        <v>3</v>
      </c>
      <c r="H420" s="275" t="s">
        <v>1346</v>
      </c>
      <c r="I420" s="276">
        <v>30309861770079</v>
      </c>
      <c r="J420" s="275"/>
      <c r="K420" s="277">
        <v>46049</v>
      </c>
      <c r="L420" s="275" t="s">
        <v>1347</v>
      </c>
      <c r="M420" s="275" t="s">
        <v>1348</v>
      </c>
      <c r="N420" s="275" t="s">
        <v>279</v>
      </c>
      <c r="O420" s="275" t="s">
        <v>311</v>
      </c>
      <c r="P420" s="277" t="s">
        <v>591</v>
      </c>
      <c r="Q420" s="273" t="s">
        <v>315</v>
      </c>
      <c r="R420" s="273">
        <v>1</v>
      </c>
    </row>
    <row r="421" spans="1:18" ht="32.1" customHeight="1" x14ac:dyDescent="0.25">
      <c r="A421" s="273">
        <v>419</v>
      </c>
      <c r="B421" s="274" t="s">
        <v>369</v>
      </c>
      <c r="C421" s="274">
        <v>22</v>
      </c>
      <c r="D421" s="274" t="s">
        <v>226</v>
      </c>
      <c r="E421" s="274">
        <v>2205</v>
      </c>
      <c r="F421" s="274" t="s">
        <v>2695</v>
      </c>
      <c r="G421" s="274">
        <v>3</v>
      </c>
      <c r="H421" s="275" t="s">
        <v>1349</v>
      </c>
      <c r="I421" s="276">
        <v>31708831830068</v>
      </c>
      <c r="J421" s="275"/>
      <c r="K421" s="277">
        <v>46049</v>
      </c>
      <c r="L421" s="275" t="s">
        <v>1350</v>
      </c>
      <c r="M421" s="275" t="s">
        <v>416</v>
      </c>
      <c r="N421" s="275" t="s">
        <v>279</v>
      </c>
      <c r="O421" s="275" t="s">
        <v>311</v>
      </c>
      <c r="P421" s="277" t="s">
        <v>591</v>
      </c>
      <c r="Q421" s="273" t="s">
        <v>315</v>
      </c>
      <c r="R421" s="273">
        <v>1</v>
      </c>
    </row>
    <row r="422" spans="1:18" ht="32.1" customHeight="1" x14ac:dyDescent="0.25">
      <c r="A422" s="273">
        <v>420</v>
      </c>
      <c r="B422" s="274" t="s">
        <v>369</v>
      </c>
      <c r="C422" s="274">
        <v>22</v>
      </c>
      <c r="D422" s="274" t="s">
        <v>226</v>
      </c>
      <c r="E422" s="274">
        <v>2205</v>
      </c>
      <c r="F422" s="274" t="s">
        <v>2695</v>
      </c>
      <c r="G422" s="274">
        <v>3</v>
      </c>
      <c r="H422" s="275" t="s">
        <v>1351</v>
      </c>
      <c r="I422" s="276">
        <v>30901921850019</v>
      </c>
      <c r="J422" s="275"/>
      <c r="K422" s="277">
        <v>46048</v>
      </c>
      <c r="L422" s="275" t="s">
        <v>1352</v>
      </c>
      <c r="M422" s="275" t="s">
        <v>1353</v>
      </c>
      <c r="N422" s="275" t="s">
        <v>279</v>
      </c>
      <c r="O422" s="275" t="s">
        <v>311</v>
      </c>
      <c r="P422" s="277" t="s">
        <v>562</v>
      </c>
      <c r="Q422" s="273" t="s">
        <v>315</v>
      </c>
      <c r="R422" s="273">
        <v>1</v>
      </c>
    </row>
    <row r="423" spans="1:18" ht="32.1" customHeight="1" x14ac:dyDescent="0.25">
      <c r="A423" s="273">
        <v>421</v>
      </c>
      <c r="B423" s="274" t="s">
        <v>369</v>
      </c>
      <c r="C423" s="274">
        <v>22</v>
      </c>
      <c r="D423" s="274" t="s">
        <v>226</v>
      </c>
      <c r="E423" s="274">
        <v>2205</v>
      </c>
      <c r="F423" s="274" t="s">
        <v>2695</v>
      </c>
      <c r="G423" s="274">
        <v>3</v>
      </c>
      <c r="H423" s="275" t="s">
        <v>1354</v>
      </c>
      <c r="I423" s="276">
        <v>30412871930084</v>
      </c>
      <c r="J423" s="275"/>
      <c r="K423" s="277">
        <v>46056</v>
      </c>
      <c r="L423" s="275" t="s">
        <v>1355</v>
      </c>
      <c r="M423" s="275" t="s">
        <v>416</v>
      </c>
      <c r="N423" s="275" t="s">
        <v>279</v>
      </c>
      <c r="O423" s="275" t="s">
        <v>311</v>
      </c>
      <c r="P423" s="277" t="s">
        <v>734</v>
      </c>
      <c r="Q423" s="273" t="s">
        <v>315</v>
      </c>
      <c r="R423" s="273">
        <v>1</v>
      </c>
    </row>
    <row r="424" spans="1:18" ht="32.1" customHeight="1" x14ac:dyDescent="0.25">
      <c r="A424" s="273">
        <v>422</v>
      </c>
      <c r="B424" s="274" t="s">
        <v>369</v>
      </c>
      <c r="C424" s="274">
        <v>22</v>
      </c>
      <c r="D424" s="274" t="s">
        <v>226</v>
      </c>
      <c r="E424" s="274">
        <v>2205</v>
      </c>
      <c r="F424" s="274" t="s">
        <v>2695</v>
      </c>
      <c r="G424" s="274">
        <v>3</v>
      </c>
      <c r="H424" s="275" t="s">
        <v>1356</v>
      </c>
      <c r="I424" s="276">
        <v>30602951950035</v>
      </c>
      <c r="J424" s="275"/>
      <c r="K424" s="277">
        <v>46066</v>
      </c>
      <c r="L424" s="275" t="s">
        <v>1357</v>
      </c>
      <c r="M424" s="275" t="s">
        <v>416</v>
      </c>
      <c r="N424" s="275" t="s">
        <v>279</v>
      </c>
      <c r="O424" s="275" t="s">
        <v>311</v>
      </c>
      <c r="P424" s="277" t="s">
        <v>1090</v>
      </c>
      <c r="Q424" s="273" t="s">
        <v>315</v>
      </c>
      <c r="R424" s="273">
        <v>1</v>
      </c>
    </row>
    <row r="425" spans="1:18" ht="32.1" customHeight="1" x14ac:dyDescent="0.25">
      <c r="A425" s="273">
        <v>423</v>
      </c>
      <c r="B425" s="274" t="s">
        <v>369</v>
      </c>
      <c r="C425" s="274">
        <v>22</v>
      </c>
      <c r="D425" s="274" t="s">
        <v>226</v>
      </c>
      <c r="E425" s="274">
        <v>2205</v>
      </c>
      <c r="F425" s="274" t="s">
        <v>2695</v>
      </c>
      <c r="G425" s="274">
        <v>3</v>
      </c>
      <c r="H425" s="275" t="s">
        <v>1358</v>
      </c>
      <c r="I425" s="276">
        <v>30711966270022</v>
      </c>
      <c r="J425" s="275"/>
      <c r="K425" s="277">
        <v>46066</v>
      </c>
      <c r="L425" s="275" t="s">
        <v>1359</v>
      </c>
      <c r="M425" s="275" t="s">
        <v>416</v>
      </c>
      <c r="N425" s="275" t="s">
        <v>279</v>
      </c>
      <c r="O425" s="275" t="s">
        <v>311</v>
      </c>
      <c r="P425" s="277" t="s">
        <v>1090</v>
      </c>
      <c r="Q425" s="273" t="s">
        <v>315</v>
      </c>
      <c r="R425" s="273">
        <v>2</v>
      </c>
    </row>
    <row r="426" spans="1:18" ht="32.1" customHeight="1" x14ac:dyDescent="0.25">
      <c r="A426" s="273">
        <v>424</v>
      </c>
      <c r="B426" s="274" t="s">
        <v>369</v>
      </c>
      <c r="C426" s="274">
        <v>22</v>
      </c>
      <c r="D426" s="274" t="s">
        <v>227</v>
      </c>
      <c r="E426" s="274">
        <v>2207</v>
      </c>
      <c r="F426" s="274" t="s">
        <v>2695</v>
      </c>
      <c r="G426" s="274">
        <v>3</v>
      </c>
      <c r="H426" s="275" t="s">
        <v>1360</v>
      </c>
      <c r="I426" s="276">
        <v>31611861930041</v>
      </c>
      <c r="J426" s="275"/>
      <c r="K426" s="277">
        <v>46048</v>
      </c>
      <c r="L426" s="275" t="s">
        <v>1361</v>
      </c>
      <c r="M426" s="275" t="s">
        <v>416</v>
      </c>
      <c r="N426" s="275" t="s">
        <v>279</v>
      </c>
      <c r="O426" s="275" t="s">
        <v>311</v>
      </c>
      <c r="P426" s="277" t="s">
        <v>562</v>
      </c>
      <c r="Q426" s="273" t="s">
        <v>315</v>
      </c>
      <c r="R426" s="273">
        <v>1</v>
      </c>
    </row>
    <row r="427" spans="1:18" ht="32.1" customHeight="1" x14ac:dyDescent="0.25">
      <c r="A427" s="273">
        <v>425</v>
      </c>
      <c r="B427" s="274" t="s">
        <v>369</v>
      </c>
      <c r="C427" s="274">
        <v>22</v>
      </c>
      <c r="D427" s="274" t="s">
        <v>227</v>
      </c>
      <c r="E427" s="274">
        <v>2207</v>
      </c>
      <c r="F427" s="274" t="s">
        <v>2695</v>
      </c>
      <c r="G427" s="274">
        <v>3</v>
      </c>
      <c r="H427" s="275" t="s">
        <v>1362</v>
      </c>
      <c r="I427" s="276">
        <v>41408901931268</v>
      </c>
      <c r="J427" s="275"/>
      <c r="K427" s="277">
        <v>46048</v>
      </c>
      <c r="L427" s="275" t="s">
        <v>1363</v>
      </c>
      <c r="M427" s="275" t="s">
        <v>416</v>
      </c>
      <c r="N427" s="275" t="s">
        <v>279</v>
      </c>
      <c r="O427" s="275" t="s">
        <v>311</v>
      </c>
      <c r="P427" s="277" t="s">
        <v>562</v>
      </c>
      <c r="Q427" s="273" t="s">
        <v>315</v>
      </c>
      <c r="R427" s="273">
        <v>2</v>
      </c>
    </row>
    <row r="428" spans="1:18" ht="32.1" customHeight="1" x14ac:dyDescent="0.25">
      <c r="A428" s="273">
        <v>426</v>
      </c>
      <c r="B428" s="274" t="s">
        <v>369</v>
      </c>
      <c r="C428" s="274">
        <v>22</v>
      </c>
      <c r="D428" s="274" t="s">
        <v>227</v>
      </c>
      <c r="E428" s="274">
        <v>2207</v>
      </c>
      <c r="F428" s="274" t="s">
        <v>2695</v>
      </c>
      <c r="G428" s="274">
        <v>3</v>
      </c>
      <c r="H428" s="275" t="s">
        <v>1364</v>
      </c>
      <c r="I428" s="276">
        <v>31101721890027</v>
      </c>
      <c r="J428" s="275"/>
      <c r="K428" s="277">
        <v>46051</v>
      </c>
      <c r="L428" s="275" t="s">
        <v>1365</v>
      </c>
      <c r="M428" s="275" t="s">
        <v>416</v>
      </c>
      <c r="N428" s="275" t="s">
        <v>279</v>
      </c>
      <c r="O428" s="275" t="s">
        <v>311</v>
      </c>
      <c r="P428" s="277" t="s">
        <v>671</v>
      </c>
      <c r="Q428" s="273" t="s">
        <v>315</v>
      </c>
      <c r="R428" s="273">
        <v>1</v>
      </c>
    </row>
    <row r="429" spans="1:18" ht="32.1" customHeight="1" x14ac:dyDescent="0.25">
      <c r="A429" s="273">
        <v>427</v>
      </c>
      <c r="B429" s="274" t="s">
        <v>369</v>
      </c>
      <c r="C429" s="274">
        <v>22</v>
      </c>
      <c r="D429" s="274" t="s">
        <v>227</v>
      </c>
      <c r="E429" s="274">
        <v>2207</v>
      </c>
      <c r="F429" s="274" t="s">
        <v>2695</v>
      </c>
      <c r="G429" s="274">
        <v>3</v>
      </c>
      <c r="H429" s="275" t="s">
        <v>1366</v>
      </c>
      <c r="I429" s="276">
        <v>32712751840015</v>
      </c>
      <c r="J429" s="275"/>
      <c r="K429" s="277">
        <v>46051</v>
      </c>
      <c r="L429" s="275" t="s">
        <v>1367</v>
      </c>
      <c r="M429" s="275" t="s">
        <v>416</v>
      </c>
      <c r="N429" s="275" t="s">
        <v>279</v>
      </c>
      <c r="O429" s="275" t="s">
        <v>311</v>
      </c>
      <c r="P429" s="277" t="s">
        <v>671</v>
      </c>
      <c r="Q429" s="273" t="s">
        <v>315</v>
      </c>
      <c r="R429" s="273">
        <v>1</v>
      </c>
    </row>
    <row r="430" spans="1:18" ht="32.1" customHeight="1" x14ac:dyDescent="0.25">
      <c r="A430" s="273">
        <v>428</v>
      </c>
      <c r="B430" s="274" t="s">
        <v>369</v>
      </c>
      <c r="C430" s="274">
        <v>22</v>
      </c>
      <c r="D430" s="274" t="s">
        <v>227</v>
      </c>
      <c r="E430" s="274">
        <v>2207</v>
      </c>
      <c r="F430" s="274" t="s">
        <v>2695</v>
      </c>
      <c r="G430" s="274">
        <v>3</v>
      </c>
      <c r="H430" s="275" t="s">
        <v>1368</v>
      </c>
      <c r="I430" s="276">
        <v>30704721840017</v>
      </c>
      <c r="J430" s="275"/>
      <c r="K430" s="277">
        <v>46063</v>
      </c>
      <c r="L430" s="275" t="s">
        <v>1369</v>
      </c>
      <c r="M430" s="275" t="s">
        <v>416</v>
      </c>
      <c r="N430" s="275" t="s">
        <v>279</v>
      </c>
      <c r="O430" s="275" t="s">
        <v>311</v>
      </c>
      <c r="P430" s="277" t="s">
        <v>960</v>
      </c>
      <c r="Q430" s="273" t="s">
        <v>315</v>
      </c>
      <c r="R430" s="273">
        <v>1</v>
      </c>
    </row>
    <row r="431" spans="1:18" ht="32.1" customHeight="1" x14ac:dyDescent="0.25">
      <c r="A431" s="273">
        <v>429</v>
      </c>
      <c r="B431" s="274" t="s">
        <v>369</v>
      </c>
      <c r="C431" s="274">
        <v>22</v>
      </c>
      <c r="D431" s="274" t="s">
        <v>227</v>
      </c>
      <c r="E431" s="274">
        <v>2207</v>
      </c>
      <c r="F431" s="274" t="s">
        <v>2695</v>
      </c>
      <c r="G431" s="274">
        <v>3</v>
      </c>
      <c r="H431" s="275" t="s">
        <v>1370</v>
      </c>
      <c r="I431" s="276">
        <v>32711821860023</v>
      </c>
      <c r="J431" s="275"/>
      <c r="K431" s="277">
        <v>46073</v>
      </c>
      <c r="L431" s="275" t="s">
        <v>1371</v>
      </c>
      <c r="M431" s="275" t="s">
        <v>416</v>
      </c>
      <c r="N431" s="275" t="s">
        <v>279</v>
      </c>
      <c r="O431" s="275" t="s">
        <v>311</v>
      </c>
      <c r="P431" s="277" t="s">
        <v>1267</v>
      </c>
      <c r="Q431" s="273" t="s">
        <v>315</v>
      </c>
      <c r="R431" s="273">
        <v>1</v>
      </c>
    </row>
    <row r="432" spans="1:18" ht="32.1" customHeight="1" x14ac:dyDescent="0.25">
      <c r="A432" s="273">
        <v>430</v>
      </c>
      <c r="B432" s="274" t="s">
        <v>369</v>
      </c>
      <c r="C432" s="274">
        <v>22</v>
      </c>
      <c r="D432" s="274" t="s">
        <v>227</v>
      </c>
      <c r="E432" s="274">
        <v>2207</v>
      </c>
      <c r="F432" s="274" t="s">
        <v>2695</v>
      </c>
      <c r="G432" s="274">
        <v>3</v>
      </c>
      <c r="H432" s="275" t="s">
        <v>1372</v>
      </c>
      <c r="I432" s="276">
        <v>33009996260032</v>
      </c>
      <c r="J432" s="275"/>
      <c r="K432" s="277">
        <v>46073</v>
      </c>
      <c r="L432" s="275" t="s">
        <v>1363</v>
      </c>
      <c r="M432" s="275" t="s">
        <v>416</v>
      </c>
      <c r="N432" s="275" t="s">
        <v>279</v>
      </c>
      <c r="O432" s="275" t="s">
        <v>311</v>
      </c>
      <c r="P432" s="277" t="s">
        <v>1267</v>
      </c>
      <c r="Q432" s="273" t="s">
        <v>315</v>
      </c>
      <c r="R432" s="273">
        <v>2</v>
      </c>
    </row>
    <row r="433" spans="1:18" ht="32.1" customHeight="1" x14ac:dyDescent="0.25">
      <c r="A433" s="273">
        <v>431</v>
      </c>
      <c r="B433" s="274" t="s">
        <v>369</v>
      </c>
      <c r="C433" s="274">
        <v>22</v>
      </c>
      <c r="D433" s="274" t="s">
        <v>227</v>
      </c>
      <c r="E433" s="274">
        <v>2207</v>
      </c>
      <c r="F433" s="274" t="s">
        <v>2695</v>
      </c>
      <c r="G433" s="274">
        <v>3</v>
      </c>
      <c r="H433" s="275" t="s">
        <v>1373</v>
      </c>
      <c r="I433" s="276">
        <v>30309841850010</v>
      </c>
      <c r="J433" s="275"/>
      <c r="K433" s="277">
        <v>46073</v>
      </c>
      <c r="L433" s="275" t="s">
        <v>1374</v>
      </c>
      <c r="M433" s="275" t="s">
        <v>416</v>
      </c>
      <c r="N433" s="275" t="s">
        <v>279</v>
      </c>
      <c r="O433" s="275" t="s">
        <v>311</v>
      </c>
      <c r="P433" s="277" t="s">
        <v>1267</v>
      </c>
      <c r="Q433" s="273" t="s">
        <v>315</v>
      </c>
      <c r="R433" s="273">
        <v>2</v>
      </c>
    </row>
    <row r="434" spans="1:18" ht="32.1" customHeight="1" x14ac:dyDescent="0.25">
      <c r="A434" s="273">
        <v>432</v>
      </c>
      <c r="B434" s="274" t="s">
        <v>373</v>
      </c>
      <c r="C434" s="274">
        <v>33</v>
      </c>
      <c r="D434" s="274" t="s">
        <v>500</v>
      </c>
      <c r="E434" s="274">
        <v>3313</v>
      </c>
      <c r="F434" s="274" t="s">
        <v>2695</v>
      </c>
      <c r="G434" s="274">
        <v>3</v>
      </c>
      <c r="H434" s="275" t="s">
        <v>1403</v>
      </c>
      <c r="I434" s="276">
        <v>310560841</v>
      </c>
      <c r="J434" s="275" t="s">
        <v>1404</v>
      </c>
      <c r="K434" s="277">
        <v>46084</v>
      </c>
      <c r="L434" s="275" t="s">
        <v>1405</v>
      </c>
      <c r="M434" s="275" t="s">
        <v>412</v>
      </c>
      <c r="N434" s="275" t="s">
        <v>279</v>
      </c>
      <c r="O434" s="275" t="s">
        <v>309</v>
      </c>
      <c r="P434" s="277" t="s">
        <v>1409</v>
      </c>
      <c r="Q434" s="273" t="s">
        <v>315</v>
      </c>
      <c r="R434" s="273">
        <v>3</v>
      </c>
    </row>
    <row r="435" spans="1:18" ht="32.1" customHeight="1" x14ac:dyDescent="0.25">
      <c r="A435" s="273">
        <v>433</v>
      </c>
      <c r="B435" s="274" t="s">
        <v>373</v>
      </c>
      <c r="C435" s="274">
        <v>33</v>
      </c>
      <c r="D435" s="274" t="s">
        <v>500</v>
      </c>
      <c r="E435" s="274">
        <v>3313</v>
      </c>
      <c r="F435" s="274" t="s">
        <v>2695</v>
      </c>
      <c r="G435" s="274">
        <v>3</v>
      </c>
      <c r="H435" s="275" t="s">
        <v>1406</v>
      </c>
      <c r="I435" s="276">
        <v>305353830</v>
      </c>
      <c r="J435" s="275" t="s">
        <v>1407</v>
      </c>
      <c r="K435" s="277">
        <v>46084</v>
      </c>
      <c r="L435" s="275" t="s">
        <v>1405</v>
      </c>
      <c r="M435" s="275" t="s">
        <v>412</v>
      </c>
      <c r="N435" s="275" t="s">
        <v>279</v>
      </c>
      <c r="O435" s="275" t="s">
        <v>309</v>
      </c>
      <c r="P435" s="277" t="s">
        <v>974</v>
      </c>
      <c r="Q435" s="273" t="s">
        <v>315</v>
      </c>
      <c r="R435" s="273">
        <v>3</v>
      </c>
    </row>
    <row r="436" spans="1:18" ht="32.1" customHeight="1" x14ac:dyDescent="0.25">
      <c r="A436" s="273">
        <v>434</v>
      </c>
      <c r="B436" s="274" t="s">
        <v>369</v>
      </c>
      <c r="C436" s="274">
        <v>22</v>
      </c>
      <c r="D436" s="274" t="s">
        <v>226</v>
      </c>
      <c r="E436" s="274">
        <v>2205</v>
      </c>
      <c r="F436" s="274" t="s">
        <v>2695</v>
      </c>
      <c r="G436" s="274">
        <v>3</v>
      </c>
      <c r="H436" s="275" t="s">
        <v>1000</v>
      </c>
      <c r="I436" s="276">
        <v>302523408</v>
      </c>
      <c r="J436" s="275" t="s">
        <v>1001</v>
      </c>
      <c r="K436" s="277">
        <v>46084</v>
      </c>
      <c r="L436" s="275" t="s">
        <v>1408</v>
      </c>
      <c r="M436" s="275" t="s">
        <v>416</v>
      </c>
      <c r="N436" s="275" t="s">
        <v>279</v>
      </c>
      <c r="O436" s="275" t="s">
        <v>311</v>
      </c>
      <c r="P436" s="277" t="s">
        <v>1409</v>
      </c>
      <c r="Q436" s="273" t="s">
        <v>315</v>
      </c>
      <c r="R436" s="273">
        <v>5</v>
      </c>
    </row>
    <row r="437" spans="1:18" ht="32.1" customHeight="1" x14ac:dyDescent="0.25">
      <c r="A437" s="273">
        <v>435</v>
      </c>
      <c r="B437" s="274" t="s">
        <v>369</v>
      </c>
      <c r="C437" s="274">
        <v>22</v>
      </c>
      <c r="D437" s="274" t="s">
        <v>226</v>
      </c>
      <c r="E437" s="274">
        <v>2205</v>
      </c>
      <c r="F437" s="274" t="s">
        <v>2695</v>
      </c>
      <c r="G437" s="274">
        <v>3</v>
      </c>
      <c r="H437" s="275" t="s">
        <v>1410</v>
      </c>
      <c r="I437" s="276">
        <v>61104046350019</v>
      </c>
      <c r="J437" s="275"/>
      <c r="K437" s="277">
        <v>46084</v>
      </c>
      <c r="L437" s="275" t="s">
        <v>1411</v>
      </c>
      <c r="M437" s="275" t="s">
        <v>416</v>
      </c>
      <c r="N437" s="275" t="s">
        <v>279</v>
      </c>
      <c r="O437" s="275" t="s">
        <v>311</v>
      </c>
      <c r="P437" s="277" t="s">
        <v>1409</v>
      </c>
      <c r="Q437" s="273" t="s">
        <v>315</v>
      </c>
      <c r="R437" s="273">
        <v>2</v>
      </c>
    </row>
    <row r="438" spans="1:18" ht="32.1" customHeight="1" x14ac:dyDescent="0.25">
      <c r="A438" s="273">
        <v>436</v>
      </c>
      <c r="B438" s="274" t="s">
        <v>369</v>
      </c>
      <c r="C438" s="274">
        <v>22</v>
      </c>
      <c r="D438" s="274" t="s">
        <v>226</v>
      </c>
      <c r="E438" s="274">
        <v>2205</v>
      </c>
      <c r="F438" s="274" t="s">
        <v>2695</v>
      </c>
      <c r="G438" s="274">
        <v>3</v>
      </c>
      <c r="H438" s="275" t="s">
        <v>1412</v>
      </c>
      <c r="I438" s="276">
        <v>32810924050026</v>
      </c>
      <c r="J438" s="275"/>
      <c r="K438" s="277">
        <v>46084</v>
      </c>
      <c r="L438" s="275" t="s">
        <v>1413</v>
      </c>
      <c r="M438" s="275" t="s">
        <v>416</v>
      </c>
      <c r="N438" s="275" t="s">
        <v>279</v>
      </c>
      <c r="O438" s="275" t="s">
        <v>311</v>
      </c>
      <c r="P438" s="277" t="s">
        <v>1409</v>
      </c>
      <c r="Q438" s="273" t="s">
        <v>315</v>
      </c>
      <c r="R438" s="273">
        <v>2</v>
      </c>
    </row>
    <row r="439" spans="1:18" ht="32.1" customHeight="1" x14ac:dyDescent="0.25">
      <c r="A439" s="273">
        <v>437</v>
      </c>
      <c r="B439" s="274" t="s">
        <v>370</v>
      </c>
      <c r="C439" s="274">
        <v>27</v>
      </c>
      <c r="D439" s="274" t="s">
        <v>121</v>
      </c>
      <c r="E439" s="274">
        <v>2716</v>
      </c>
      <c r="F439" s="274" t="s">
        <v>2695</v>
      </c>
      <c r="G439" s="274">
        <v>3</v>
      </c>
      <c r="H439" s="275" t="s">
        <v>1414</v>
      </c>
      <c r="I439" s="276">
        <v>308728265</v>
      </c>
      <c r="J439" s="275" t="s">
        <v>1415</v>
      </c>
      <c r="K439" s="277">
        <v>46084</v>
      </c>
      <c r="L439" s="275" t="s">
        <v>423</v>
      </c>
      <c r="M439" s="275" t="s">
        <v>423</v>
      </c>
      <c r="N439" s="275" t="s">
        <v>279</v>
      </c>
      <c r="O439" s="275" t="s">
        <v>311</v>
      </c>
      <c r="P439" s="277" t="s">
        <v>1409</v>
      </c>
      <c r="Q439" s="273" t="s">
        <v>315</v>
      </c>
      <c r="R439" s="273">
        <v>2</v>
      </c>
    </row>
    <row r="440" spans="1:18" ht="32.1" customHeight="1" x14ac:dyDescent="0.25">
      <c r="A440" s="273">
        <v>438</v>
      </c>
      <c r="B440" s="274" t="s">
        <v>373</v>
      </c>
      <c r="C440" s="274">
        <v>33</v>
      </c>
      <c r="D440" s="274" t="s">
        <v>413</v>
      </c>
      <c r="E440" s="274">
        <v>3314</v>
      </c>
      <c r="F440" s="274" t="s">
        <v>2695</v>
      </c>
      <c r="G440" s="274">
        <v>3</v>
      </c>
      <c r="H440" s="275" t="s">
        <v>1416</v>
      </c>
      <c r="I440" s="276">
        <v>311900400</v>
      </c>
      <c r="J440" s="275" t="s">
        <v>1417</v>
      </c>
      <c r="K440" s="277">
        <v>46084</v>
      </c>
      <c r="L440" s="275" t="s">
        <v>1418</v>
      </c>
      <c r="M440" s="275" t="s">
        <v>412</v>
      </c>
      <c r="N440" s="275" t="s">
        <v>279</v>
      </c>
      <c r="O440" s="275" t="s">
        <v>311</v>
      </c>
      <c r="P440" s="277" t="s">
        <v>974</v>
      </c>
      <c r="Q440" s="273" t="s">
        <v>315</v>
      </c>
      <c r="R440" s="273">
        <v>3</v>
      </c>
    </row>
    <row r="441" spans="1:18" ht="32.1" customHeight="1" x14ac:dyDescent="0.25">
      <c r="A441" s="273">
        <v>439</v>
      </c>
      <c r="B441" s="274" t="s">
        <v>371</v>
      </c>
      <c r="C441" s="274">
        <v>26</v>
      </c>
      <c r="D441" s="274" t="s">
        <v>778</v>
      </c>
      <c r="E441" s="274">
        <v>2609</v>
      </c>
      <c r="F441" s="274" t="s">
        <v>2695</v>
      </c>
      <c r="G441" s="274">
        <v>3</v>
      </c>
      <c r="H441" s="275" t="s">
        <v>1419</v>
      </c>
      <c r="I441" s="276">
        <v>312798725</v>
      </c>
      <c r="J441" s="275" t="s">
        <v>1420</v>
      </c>
      <c r="K441" s="277">
        <v>46085</v>
      </c>
      <c r="L441" s="275" t="s">
        <v>1421</v>
      </c>
      <c r="M441" s="275" t="s">
        <v>1422</v>
      </c>
      <c r="N441" s="275" t="s">
        <v>279</v>
      </c>
      <c r="O441" s="275" t="s">
        <v>311</v>
      </c>
      <c r="P441" s="277"/>
      <c r="Q441" s="273" t="s">
        <v>315</v>
      </c>
      <c r="R441" s="273">
        <v>2</v>
      </c>
    </row>
    <row r="442" spans="1:18" ht="32.1" customHeight="1" x14ac:dyDescent="0.25">
      <c r="A442" s="273">
        <v>440</v>
      </c>
      <c r="B442" s="274" t="s">
        <v>371</v>
      </c>
      <c r="C442" s="274">
        <v>26</v>
      </c>
      <c r="D442" s="274" t="s">
        <v>778</v>
      </c>
      <c r="E442" s="274">
        <v>2609</v>
      </c>
      <c r="F442" s="274" t="s">
        <v>2695</v>
      </c>
      <c r="G442" s="274">
        <v>3</v>
      </c>
      <c r="H442" s="275" t="s">
        <v>1423</v>
      </c>
      <c r="I442" s="276">
        <v>312768231</v>
      </c>
      <c r="J442" s="275" t="s">
        <v>1424</v>
      </c>
      <c r="K442" s="277">
        <v>46085</v>
      </c>
      <c r="L442" s="275" t="s">
        <v>1421</v>
      </c>
      <c r="M442" s="275" t="s">
        <v>1422</v>
      </c>
      <c r="N442" s="275" t="s">
        <v>279</v>
      </c>
      <c r="O442" s="275" t="s">
        <v>311</v>
      </c>
      <c r="P442" s="277"/>
      <c r="Q442" s="273" t="s">
        <v>315</v>
      </c>
      <c r="R442" s="273">
        <v>2</v>
      </c>
    </row>
    <row r="443" spans="1:18" ht="32.1" customHeight="1" x14ac:dyDescent="0.25">
      <c r="A443" s="273">
        <v>441</v>
      </c>
      <c r="B443" s="274" t="s">
        <v>371</v>
      </c>
      <c r="C443" s="274">
        <v>26</v>
      </c>
      <c r="D443" s="274" t="s">
        <v>759</v>
      </c>
      <c r="E443" s="274">
        <v>2605</v>
      </c>
      <c r="F443" s="274" t="s">
        <v>2695</v>
      </c>
      <c r="G443" s="274">
        <v>3</v>
      </c>
      <c r="H443" s="275" t="s">
        <v>1425</v>
      </c>
      <c r="I443" s="276">
        <v>30505851790052</v>
      </c>
      <c r="J443" s="275" t="s">
        <v>1426</v>
      </c>
      <c r="K443" s="277">
        <v>46085</v>
      </c>
      <c r="L443" s="275" t="s">
        <v>1427</v>
      </c>
      <c r="M443" s="275" t="s">
        <v>1428</v>
      </c>
      <c r="N443" s="275" t="s">
        <v>279</v>
      </c>
      <c r="O443" s="275" t="s">
        <v>311</v>
      </c>
      <c r="P443" s="277"/>
      <c r="Q443" s="273" t="s">
        <v>315</v>
      </c>
      <c r="R443" s="273">
        <v>0</v>
      </c>
    </row>
    <row r="444" spans="1:18" ht="32.1" customHeight="1" x14ac:dyDescent="0.25">
      <c r="A444" s="273">
        <v>442</v>
      </c>
      <c r="B444" s="274" t="s">
        <v>371</v>
      </c>
      <c r="C444" s="274">
        <v>26</v>
      </c>
      <c r="D444" s="274" t="s">
        <v>759</v>
      </c>
      <c r="E444" s="274">
        <v>2605</v>
      </c>
      <c r="F444" s="274" t="s">
        <v>2695</v>
      </c>
      <c r="G444" s="274">
        <v>3</v>
      </c>
      <c r="H444" s="275" t="s">
        <v>1429</v>
      </c>
      <c r="I444" s="276">
        <v>308392987</v>
      </c>
      <c r="J444" s="275" t="s">
        <v>1430</v>
      </c>
      <c r="K444" s="277">
        <v>46085</v>
      </c>
      <c r="L444" s="275" t="s">
        <v>990</v>
      </c>
      <c r="M444" s="275" t="s">
        <v>727</v>
      </c>
      <c r="N444" s="275" t="s">
        <v>279</v>
      </c>
      <c r="O444" s="275" t="s">
        <v>311</v>
      </c>
      <c r="P444" s="277"/>
      <c r="Q444" s="273" t="s">
        <v>315</v>
      </c>
      <c r="R444" s="273">
        <v>2</v>
      </c>
    </row>
    <row r="445" spans="1:18" ht="32.1" customHeight="1" x14ac:dyDescent="0.25">
      <c r="A445" s="273">
        <v>443</v>
      </c>
      <c r="B445" s="274" t="s">
        <v>371</v>
      </c>
      <c r="C445" s="274">
        <v>26</v>
      </c>
      <c r="D445" s="274" t="s">
        <v>748</v>
      </c>
      <c r="E445" s="274">
        <v>2610</v>
      </c>
      <c r="F445" s="274" t="s">
        <v>2695</v>
      </c>
      <c r="G445" s="274">
        <v>3</v>
      </c>
      <c r="H445" s="275" t="s">
        <v>1431</v>
      </c>
      <c r="I445" s="276">
        <v>300616617</v>
      </c>
      <c r="J445" s="275" t="s">
        <v>1432</v>
      </c>
      <c r="K445" s="277">
        <v>46085</v>
      </c>
      <c r="L445" s="275" t="s">
        <v>751</v>
      </c>
      <c r="M445" s="275" t="s">
        <v>752</v>
      </c>
      <c r="N445" s="275" t="s">
        <v>279</v>
      </c>
      <c r="O445" s="275" t="s">
        <v>311</v>
      </c>
      <c r="P445" s="277"/>
      <c r="Q445" s="273" t="s">
        <v>315</v>
      </c>
      <c r="R445" s="273">
        <v>2</v>
      </c>
    </row>
    <row r="446" spans="1:18" ht="32.1" customHeight="1" x14ac:dyDescent="0.25">
      <c r="A446" s="273">
        <v>444</v>
      </c>
      <c r="B446" s="274" t="s">
        <v>371</v>
      </c>
      <c r="C446" s="274">
        <v>26</v>
      </c>
      <c r="D446" s="274" t="s">
        <v>748</v>
      </c>
      <c r="E446" s="274">
        <v>2610</v>
      </c>
      <c r="F446" s="274" t="s">
        <v>2695</v>
      </c>
      <c r="G446" s="274">
        <v>3</v>
      </c>
      <c r="H446" s="275" t="s">
        <v>1433</v>
      </c>
      <c r="I446" s="276">
        <v>304815929</v>
      </c>
      <c r="J446" s="275" t="s">
        <v>1434</v>
      </c>
      <c r="K446" s="277">
        <v>46085</v>
      </c>
      <c r="L446" s="275" t="s">
        <v>751</v>
      </c>
      <c r="M446" s="275" t="s">
        <v>752</v>
      </c>
      <c r="N446" s="275" t="s">
        <v>279</v>
      </c>
      <c r="O446" s="275" t="s">
        <v>311</v>
      </c>
      <c r="P446" s="277"/>
      <c r="Q446" s="273" t="s">
        <v>315</v>
      </c>
      <c r="R446" s="273">
        <v>2</v>
      </c>
    </row>
    <row r="447" spans="1:18" ht="32.1" customHeight="1" x14ac:dyDescent="0.25">
      <c r="A447" s="273">
        <v>445</v>
      </c>
      <c r="B447" s="274" t="s">
        <v>369</v>
      </c>
      <c r="C447" s="274">
        <v>22</v>
      </c>
      <c r="D447" s="274" t="s">
        <v>233</v>
      </c>
      <c r="E447" s="274">
        <v>2211</v>
      </c>
      <c r="F447" s="274" t="s">
        <v>2695</v>
      </c>
      <c r="G447" s="274">
        <v>3</v>
      </c>
      <c r="H447" s="275" t="s">
        <v>1435</v>
      </c>
      <c r="I447" s="276">
        <v>306338239</v>
      </c>
      <c r="J447" s="275" t="s">
        <v>1436</v>
      </c>
      <c r="K447" s="277">
        <v>46085</v>
      </c>
      <c r="L447" s="275" t="s">
        <v>1437</v>
      </c>
      <c r="M447" s="275" t="s">
        <v>416</v>
      </c>
      <c r="N447" s="275" t="s">
        <v>279</v>
      </c>
      <c r="O447" s="275" t="s">
        <v>311</v>
      </c>
      <c r="P447" s="277" t="s">
        <v>1438</v>
      </c>
      <c r="Q447" s="273" t="s">
        <v>315</v>
      </c>
      <c r="R447" s="273">
        <v>2</v>
      </c>
    </row>
    <row r="448" spans="1:18" ht="32.1" customHeight="1" x14ac:dyDescent="0.25">
      <c r="A448" s="273">
        <v>446</v>
      </c>
      <c r="B448" s="274" t="s">
        <v>369</v>
      </c>
      <c r="C448" s="274">
        <v>22</v>
      </c>
      <c r="D448" s="274" t="s">
        <v>233</v>
      </c>
      <c r="E448" s="274">
        <v>2211</v>
      </c>
      <c r="F448" s="274" t="s">
        <v>2695</v>
      </c>
      <c r="G448" s="274">
        <v>3</v>
      </c>
      <c r="H448" s="275" t="s">
        <v>1439</v>
      </c>
      <c r="I448" s="276">
        <v>61802026230042</v>
      </c>
      <c r="J448" s="275"/>
      <c r="K448" s="277">
        <v>46085</v>
      </c>
      <c r="L448" s="275" t="s">
        <v>1440</v>
      </c>
      <c r="M448" s="275" t="s">
        <v>416</v>
      </c>
      <c r="N448" s="275" t="s">
        <v>279</v>
      </c>
      <c r="O448" s="275" t="s">
        <v>311</v>
      </c>
      <c r="P448" s="277" t="s">
        <v>1438</v>
      </c>
      <c r="Q448" s="273" t="s">
        <v>315</v>
      </c>
      <c r="R448" s="273">
        <v>2</v>
      </c>
    </row>
    <row r="449" spans="1:18" ht="32.1" customHeight="1" x14ac:dyDescent="0.25">
      <c r="A449" s="273">
        <v>447</v>
      </c>
      <c r="B449" s="274" t="s">
        <v>369</v>
      </c>
      <c r="C449" s="274">
        <v>22</v>
      </c>
      <c r="D449" s="274" t="s">
        <v>233</v>
      </c>
      <c r="E449" s="274">
        <v>2211</v>
      </c>
      <c r="F449" s="274" t="s">
        <v>2695</v>
      </c>
      <c r="G449" s="274">
        <v>3</v>
      </c>
      <c r="H449" s="275" t="s">
        <v>1441</v>
      </c>
      <c r="I449" s="276">
        <v>31009821830043</v>
      </c>
      <c r="J449" s="275"/>
      <c r="K449" s="277">
        <v>46085</v>
      </c>
      <c r="L449" s="275" t="s">
        <v>1440</v>
      </c>
      <c r="M449" s="275" t="s">
        <v>416</v>
      </c>
      <c r="N449" s="275" t="s">
        <v>279</v>
      </c>
      <c r="O449" s="275" t="s">
        <v>311</v>
      </c>
      <c r="P449" s="277" t="s">
        <v>1438</v>
      </c>
      <c r="Q449" s="273" t="s">
        <v>315</v>
      </c>
      <c r="R449" s="273">
        <v>1</v>
      </c>
    </row>
    <row r="450" spans="1:18" ht="32.1" customHeight="1" x14ac:dyDescent="0.25">
      <c r="A450" s="273">
        <v>448</v>
      </c>
      <c r="B450" s="274" t="s">
        <v>367</v>
      </c>
      <c r="C450" s="274">
        <v>18</v>
      </c>
      <c r="D450" s="274" t="s">
        <v>513</v>
      </c>
      <c r="E450" s="274">
        <v>1811</v>
      </c>
      <c r="F450" s="274" t="s">
        <v>2695</v>
      </c>
      <c r="G450" s="274">
        <v>3</v>
      </c>
      <c r="H450" s="275" t="s">
        <v>1442</v>
      </c>
      <c r="I450" s="276">
        <v>204287434</v>
      </c>
      <c r="J450" s="275" t="s">
        <v>1443</v>
      </c>
      <c r="K450" s="277">
        <v>46085</v>
      </c>
      <c r="L450" s="275" t="s">
        <v>1444</v>
      </c>
      <c r="M450" s="275" t="s">
        <v>401</v>
      </c>
      <c r="N450" s="275" t="s">
        <v>279</v>
      </c>
      <c r="O450" s="275" t="s">
        <v>309</v>
      </c>
      <c r="P450" s="277" t="s">
        <v>1438</v>
      </c>
      <c r="Q450" s="273" t="s">
        <v>315</v>
      </c>
      <c r="R450" s="273">
        <v>2</v>
      </c>
    </row>
    <row r="451" spans="1:18" ht="32.1" customHeight="1" x14ac:dyDescent="0.25">
      <c r="A451" s="273">
        <v>449</v>
      </c>
      <c r="B451" s="274" t="s">
        <v>364</v>
      </c>
      <c r="C451" s="274">
        <v>35</v>
      </c>
      <c r="D451" s="274" t="s">
        <v>102</v>
      </c>
      <c r="E451" s="274">
        <v>3504</v>
      </c>
      <c r="F451" s="274" t="s">
        <v>2695</v>
      </c>
      <c r="G451" s="274">
        <v>3</v>
      </c>
      <c r="H451" s="275" t="s">
        <v>1445</v>
      </c>
      <c r="I451" s="276">
        <v>40812723490037</v>
      </c>
      <c r="J451" s="275"/>
      <c r="K451" s="277">
        <v>46085</v>
      </c>
      <c r="L451" s="275" t="s">
        <v>1446</v>
      </c>
      <c r="M451" s="275" t="s">
        <v>403</v>
      </c>
      <c r="N451" s="275" t="s">
        <v>279</v>
      </c>
      <c r="O451" s="275" t="s">
        <v>311</v>
      </c>
      <c r="P451" s="277" t="s">
        <v>1033</v>
      </c>
      <c r="Q451" s="273" t="s">
        <v>315</v>
      </c>
      <c r="R451" s="273">
        <v>2</v>
      </c>
    </row>
    <row r="452" spans="1:18" ht="32.1" customHeight="1" x14ac:dyDescent="0.25">
      <c r="A452" s="273">
        <v>450</v>
      </c>
      <c r="B452" s="274" t="s">
        <v>364</v>
      </c>
      <c r="C452" s="274">
        <v>35</v>
      </c>
      <c r="D452" s="274" t="s">
        <v>102</v>
      </c>
      <c r="E452" s="274">
        <v>3504</v>
      </c>
      <c r="F452" s="274" t="s">
        <v>2695</v>
      </c>
      <c r="G452" s="274">
        <v>3</v>
      </c>
      <c r="H452" s="275" t="s">
        <v>1447</v>
      </c>
      <c r="I452" s="276">
        <v>42507593490011</v>
      </c>
      <c r="J452" s="275"/>
      <c r="K452" s="277">
        <v>46085</v>
      </c>
      <c r="L452" s="275" t="s">
        <v>1446</v>
      </c>
      <c r="M452" s="275" t="s">
        <v>403</v>
      </c>
      <c r="N452" s="275" t="s">
        <v>279</v>
      </c>
      <c r="O452" s="275" t="s">
        <v>311</v>
      </c>
      <c r="P452" s="277" t="s">
        <v>1033</v>
      </c>
      <c r="Q452" s="273" t="s">
        <v>315</v>
      </c>
      <c r="R452" s="273">
        <v>2</v>
      </c>
    </row>
    <row r="453" spans="1:18" ht="32.1" customHeight="1" x14ac:dyDescent="0.25">
      <c r="A453" s="273">
        <v>451</v>
      </c>
      <c r="B453" s="274" t="s">
        <v>370</v>
      </c>
      <c r="C453" s="274">
        <v>27</v>
      </c>
      <c r="D453" s="274" t="s">
        <v>139</v>
      </c>
      <c r="E453" s="274">
        <v>2720</v>
      </c>
      <c r="F453" s="274" t="s">
        <v>2695</v>
      </c>
      <c r="G453" s="274">
        <v>3</v>
      </c>
      <c r="H453" s="275" t="s">
        <v>1448</v>
      </c>
      <c r="I453" s="276">
        <v>303327024</v>
      </c>
      <c r="J453" s="275" t="s">
        <v>1449</v>
      </c>
      <c r="K453" s="277">
        <v>46085</v>
      </c>
      <c r="L453" s="275" t="s">
        <v>403</v>
      </c>
      <c r="M453" s="275" t="s">
        <v>403</v>
      </c>
      <c r="N453" s="275" t="s">
        <v>279</v>
      </c>
      <c r="O453" s="275" t="s">
        <v>311</v>
      </c>
      <c r="P453" s="277" t="s">
        <v>1438</v>
      </c>
      <c r="Q453" s="273" t="s">
        <v>315</v>
      </c>
      <c r="R453" s="273">
        <v>2</v>
      </c>
    </row>
    <row r="454" spans="1:18" ht="32.1" customHeight="1" x14ac:dyDescent="0.25">
      <c r="A454" s="273">
        <v>452</v>
      </c>
      <c r="B454" s="274" t="s">
        <v>364</v>
      </c>
      <c r="C454" s="274">
        <v>35</v>
      </c>
      <c r="D454" s="274" t="s">
        <v>102</v>
      </c>
      <c r="E454" s="274">
        <v>3504</v>
      </c>
      <c r="F454" s="274" t="s">
        <v>2695</v>
      </c>
      <c r="G454" s="274">
        <v>3</v>
      </c>
      <c r="H454" s="275" t="s">
        <v>1450</v>
      </c>
      <c r="I454" s="276">
        <v>41108583480013</v>
      </c>
      <c r="J454" s="275"/>
      <c r="K454" s="277">
        <v>46085</v>
      </c>
      <c r="L454" s="275" t="s">
        <v>1446</v>
      </c>
      <c r="M454" s="275" t="s">
        <v>403</v>
      </c>
      <c r="N454" s="275" t="s">
        <v>279</v>
      </c>
      <c r="O454" s="275" t="s">
        <v>311</v>
      </c>
      <c r="P454" s="277" t="s">
        <v>1033</v>
      </c>
      <c r="Q454" s="273" t="s">
        <v>315</v>
      </c>
      <c r="R454" s="273">
        <v>2</v>
      </c>
    </row>
    <row r="455" spans="1:18" ht="32.1" customHeight="1" x14ac:dyDescent="0.25">
      <c r="A455" s="273">
        <v>453</v>
      </c>
      <c r="B455" s="274" t="s">
        <v>364</v>
      </c>
      <c r="C455" s="274">
        <v>35</v>
      </c>
      <c r="D455" s="274" t="s">
        <v>102</v>
      </c>
      <c r="E455" s="274">
        <v>3504</v>
      </c>
      <c r="F455" s="274" t="s">
        <v>2695</v>
      </c>
      <c r="G455" s="274">
        <v>3</v>
      </c>
      <c r="H455" s="275" t="s">
        <v>1451</v>
      </c>
      <c r="I455" s="276">
        <v>43001817380012</v>
      </c>
      <c r="J455" s="275"/>
      <c r="K455" s="277">
        <v>46085</v>
      </c>
      <c r="L455" s="275" t="s">
        <v>1446</v>
      </c>
      <c r="M455" s="275" t="s">
        <v>403</v>
      </c>
      <c r="N455" s="275" t="s">
        <v>279</v>
      </c>
      <c r="O455" s="275" t="s">
        <v>311</v>
      </c>
      <c r="P455" s="277" t="s">
        <v>1033</v>
      </c>
      <c r="Q455" s="273" t="s">
        <v>315</v>
      </c>
      <c r="R455" s="273">
        <v>2</v>
      </c>
    </row>
    <row r="456" spans="1:18" ht="32.1" customHeight="1" x14ac:dyDescent="0.25">
      <c r="A456" s="273">
        <v>454</v>
      </c>
      <c r="B456" s="274" t="s">
        <v>362</v>
      </c>
      <c r="C456" s="274">
        <v>8</v>
      </c>
      <c r="D456" s="274" t="s">
        <v>582</v>
      </c>
      <c r="E456" s="274">
        <v>804</v>
      </c>
      <c r="F456" s="274" t="s">
        <v>2695</v>
      </c>
      <c r="G456" s="274">
        <v>3</v>
      </c>
      <c r="H456" s="275" t="s">
        <v>1452</v>
      </c>
      <c r="I456" s="276">
        <v>32210955450028</v>
      </c>
      <c r="J456" s="275"/>
      <c r="K456" s="277">
        <v>46085</v>
      </c>
      <c r="L456" s="275" t="s">
        <v>1453</v>
      </c>
      <c r="M456" s="275" t="s">
        <v>403</v>
      </c>
      <c r="N456" s="275" t="s">
        <v>279</v>
      </c>
      <c r="O456" s="275" t="s">
        <v>309</v>
      </c>
      <c r="P456" s="277" t="s">
        <v>1438</v>
      </c>
      <c r="Q456" s="273" t="s">
        <v>314</v>
      </c>
      <c r="R456" s="273">
        <v>2</v>
      </c>
    </row>
    <row r="457" spans="1:18" ht="32.1" customHeight="1" x14ac:dyDescent="0.25">
      <c r="A457" s="273">
        <v>455</v>
      </c>
      <c r="B457" s="274" t="s">
        <v>373</v>
      </c>
      <c r="C457" s="274">
        <v>33</v>
      </c>
      <c r="D457" s="274" t="s">
        <v>415</v>
      </c>
      <c r="E457" s="274">
        <v>3301</v>
      </c>
      <c r="F457" s="274" t="s">
        <v>2695</v>
      </c>
      <c r="G457" s="274">
        <v>3</v>
      </c>
      <c r="H457" s="275" t="s">
        <v>1454</v>
      </c>
      <c r="I457" s="276">
        <v>311019514</v>
      </c>
      <c r="J457" s="275" t="s">
        <v>1455</v>
      </c>
      <c r="K457" s="277">
        <v>46085</v>
      </c>
      <c r="L457" s="275" t="s">
        <v>1131</v>
      </c>
      <c r="M457" s="275" t="s">
        <v>412</v>
      </c>
      <c r="N457" s="275" t="s">
        <v>279</v>
      </c>
      <c r="O457" s="275" t="s">
        <v>309</v>
      </c>
      <c r="P457" s="277" t="s">
        <v>1033</v>
      </c>
      <c r="Q457" s="273" t="s">
        <v>315</v>
      </c>
      <c r="R457" s="273">
        <v>3</v>
      </c>
    </row>
    <row r="458" spans="1:18" ht="32.1" customHeight="1" x14ac:dyDescent="0.25">
      <c r="A458" s="273">
        <v>456</v>
      </c>
      <c r="B458" s="274" t="s">
        <v>373</v>
      </c>
      <c r="C458" s="274">
        <v>33</v>
      </c>
      <c r="D458" s="274" t="s">
        <v>415</v>
      </c>
      <c r="E458" s="274">
        <v>3301</v>
      </c>
      <c r="F458" s="274" t="s">
        <v>2695</v>
      </c>
      <c r="G458" s="274">
        <v>3</v>
      </c>
      <c r="H458" s="275" t="s">
        <v>1286</v>
      </c>
      <c r="I458" s="276">
        <v>309658621</v>
      </c>
      <c r="J458" s="275" t="s">
        <v>1287</v>
      </c>
      <c r="K458" s="277">
        <v>46085</v>
      </c>
      <c r="L458" s="275" t="s">
        <v>1131</v>
      </c>
      <c r="M458" s="275" t="s">
        <v>412</v>
      </c>
      <c r="N458" s="275" t="s">
        <v>279</v>
      </c>
      <c r="O458" s="275" t="s">
        <v>309</v>
      </c>
      <c r="P458" s="277" t="s">
        <v>1033</v>
      </c>
      <c r="Q458" s="273" t="s">
        <v>315</v>
      </c>
      <c r="R458" s="273">
        <v>2</v>
      </c>
    </row>
    <row r="459" spans="1:18" ht="32.1" customHeight="1" x14ac:dyDescent="0.25">
      <c r="A459" s="273">
        <v>457</v>
      </c>
      <c r="B459" s="274" t="s">
        <v>371</v>
      </c>
      <c r="C459" s="274">
        <v>26</v>
      </c>
      <c r="D459" s="274" t="s">
        <v>789</v>
      </c>
      <c r="E459" s="274">
        <v>2608</v>
      </c>
      <c r="F459" s="274" t="s">
        <v>2695</v>
      </c>
      <c r="G459" s="274">
        <v>3</v>
      </c>
      <c r="H459" s="275" t="s">
        <v>1456</v>
      </c>
      <c r="I459" s="276">
        <v>312849185</v>
      </c>
      <c r="J459" s="275" t="s">
        <v>1457</v>
      </c>
      <c r="K459" s="277">
        <v>46085</v>
      </c>
      <c r="L459" s="275" t="s">
        <v>1458</v>
      </c>
      <c r="M459" s="275" t="s">
        <v>1458</v>
      </c>
      <c r="N459" s="275" t="s">
        <v>279</v>
      </c>
      <c r="O459" s="275" t="s">
        <v>311</v>
      </c>
      <c r="P459" s="277"/>
      <c r="Q459" s="273" t="s">
        <v>315</v>
      </c>
      <c r="R459" s="273">
        <v>1</v>
      </c>
    </row>
    <row r="460" spans="1:18" ht="32.1" customHeight="1" x14ac:dyDescent="0.25">
      <c r="A460" s="273">
        <v>458</v>
      </c>
      <c r="B460" s="274" t="s">
        <v>371</v>
      </c>
      <c r="C460" s="274">
        <v>26</v>
      </c>
      <c r="D460" s="274" t="s">
        <v>789</v>
      </c>
      <c r="E460" s="274">
        <v>2608</v>
      </c>
      <c r="F460" s="274" t="s">
        <v>2695</v>
      </c>
      <c r="G460" s="274">
        <v>3</v>
      </c>
      <c r="H460" s="275" t="s">
        <v>1459</v>
      </c>
      <c r="I460" s="276">
        <v>303883918</v>
      </c>
      <c r="J460" s="275" t="s">
        <v>1460</v>
      </c>
      <c r="K460" s="277">
        <v>46085</v>
      </c>
      <c r="L460" s="275" t="s">
        <v>798</v>
      </c>
      <c r="M460" s="275" t="s">
        <v>798</v>
      </c>
      <c r="N460" s="275" t="s">
        <v>279</v>
      </c>
      <c r="O460" s="275" t="s">
        <v>311</v>
      </c>
      <c r="P460" s="277"/>
      <c r="Q460" s="273" t="s">
        <v>315</v>
      </c>
      <c r="R460" s="273">
        <v>1</v>
      </c>
    </row>
    <row r="461" spans="1:18" ht="32.1" customHeight="1" x14ac:dyDescent="0.25">
      <c r="A461" s="273">
        <v>459</v>
      </c>
      <c r="B461" s="274" t="s">
        <v>361</v>
      </c>
      <c r="C461" s="274">
        <v>6</v>
      </c>
      <c r="D461" s="274" t="s">
        <v>80</v>
      </c>
      <c r="E461" s="274">
        <v>601</v>
      </c>
      <c r="F461" s="274" t="s">
        <v>2695</v>
      </c>
      <c r="G461" s="274">
        <v>3</v>
      </c>
      <c r="H461" s="275" t="s">
        <v>1461</v>
      </c>
      <c r="I461" s="276">
        <v>311592746</v>
      </c>
      <c r="J461" s="275" t="s">
        <v>1462</v>
      </c>
      <c r="K461" s="277">
        <v>46086</v>
      </c>
      <c r="L461" s="275" t="s">
        <v>1463</v>
      </c>
      <c r="M461" s="275" t="s">
        <v>424</v>
      </c>
      <c r="N461" s="275" t="s">
        <v>279</v>
      </c>
      <c r="O461" s="275" t="s">
        <v>309</v>
      </c>
      <c r="P461" s="277" t="s">
        <v>1090</v>
      </c>
      <c r="Q461" s="273" t="s">
        <v>315</v>
      </c>
      <c r="R461" s="273">
        <v>5</v>
      </c>
    </row>
    <row r="462" spans="1:18" ht="32.1" customHeight="1" x14ac:dyDescent="0.25">
      <c r="A462" s="273">
        <v>460</v>
      </c>
      <c r="B462" s="274" t="s">
        <v>361</v>
      </c>
      <c r="C462" s="274">
        <v>6</v>
      </c>
      <c r="D462" s="274" t="s">
        <v>80</v>
      </c>
      <c r="E462" s="274">
        <v>601</v>
      </c>
      <c r="F462" s="274" t="s">
        <v>2695</v>
      </c>
      <c r="G462" s="274">
        <v>3</v>
      </c>
      <c r="H462" s="275" t="s">
        <v>1464</v>
      </c>
      <c r="I462" s="276">
        <v>305909857</v>
      </c>
      <c r="J462" s="275" t="s">
        <v>1465</v>
      </c>
      <c r="K462" s="277">
        <v>46086</v>
      </c>
      <c r="L462" s="275" t="s">
        <v>1466</v>
      </c>
      <c r="M462" s="275" t="s">
        <v>424</v>
      </c>
      <c r="N462" s="275" t="s">
        <v>279</v>
      </c>
      <c r="O462" s="275" t="s">
        <v>309</v>
      </c>
      <c r="P462" s="277" t="s">
        <v>1090</v>
      </c>
      <c r="Q462" s="273" t="s">
        <v>315</v>
      </c>
      <c r="R462" s="273">
        <v>2</v>
      </c>
    </row>
    <row r="463" spans="1:18" ht="32.1" customHeight="1" x14ac:dyDescent="0.25">
      <c r="A463" s="273">
        <v>461</v>
      </c>
      <c r="B463" s="274" t="s">
        <v>371</v>
      </c>
      <c r="C463" s="274">
        <v>26</v>
      </c>
      <c r="D463" s="274" t="s">
        <v>822</v>
      </c>
      <c r="E463" s="274">
        <v>2607</v>
      </c>
      <c r="F463" s="274" t="s">
        <v>2695</v>
      </c>
      <c r="G463" s="274">
        <v>3</v>
      </c>
      <c r="H463" s="275" t="s">
        <v>1101</v>
      </c>
      <c r="I463" s="276">
        <v>42303640240017</v>
      </c>
      <c r="J463" s="275"/>
      <c r="K463" s="277">
        <v>46086</v>
      </c>
      <c r="L463" s="275" t="s">
        <v>1489</v>
      </c>
      <c r="M463" s="275" t="s">
        <v>1490</v>
      </c>
      <c r="N463" s="275" t="s">
        <v>279</v>
      </c>
      <c r="O463" s="275" t="s">
        <v>311</v>
      </c>
      <c r="P463" s="277"/>
      <c r="Q463" s="273" t="s">
        <v>315</v>
      </c>
      <c r="R463" s="273">
        <v>0</v>
      </c>
    </row>
    <row r="464" spans="1:18" ht="32.1" customHeight="1" x14ac:dyDescent="0.25">
      <c r="A464" s="273">
        <v>462</v>
      </c>
      <c r="B464" s="274" t="s">
        <v>367</v>
      </c>
      <c r="C464" s="274">
        <v>18</v>
      </c>
      <c r="D464" s="274" t="s">
        <v>472</v>
      </c>
      <c r="E464" s="274">
        <v>1808</v>
      </c>
      <c r="F464" s="274" t="s">
        <v>2695</v>
      </c>
      <c r="G464" s="274">
        <v>3</v>
      </c>
      <c r="H464" s="275" t="s">
        <v>1850</v>
      </c>
      <c r="I464" s="276">
        <v>308553065</v>
      </c>
      <c r="J464" s="275" t="s">
        <v>1851</v>
      </c>
      <c r="K464" s="277">
        <v>46086</v>
      </c>
      <c r="L464" s="275" t="s">
        <v>1852</v>
      </c>
      <c r="M464" s="275" t="s">
        <v>401</v>
      </c>
      <c r="N464" s="275" t="s">
        <v>279</v>
      </c>
      <c r="O464" s="275" t="s">
        <v>309</v>
      </c>
      <c r="P464" s="277" t="s">
        <v>1467</v>
      </c>
      <c r="Q464" s="273" t="s">
        <v>315</v>
      </c>
      <c r="R464" s="273">
        <v>2</v>
      </c>
    </row>
    <row r="465" spans="1:18" ht="32.1" customHeight="1" x14ac:dyDescent="0.25">
      <c r="A465" s="273">
        <v>463</v>
      </c>
      <c r="B465" s="274" t="s">
        <v>371</v>
      </c>
      <c r="C465" s="274">
        <v>26</v>
      </c>
      <c r="D465" s="274" t="s">
        <v>822</v>
      </c>
      <c r="E465" s="274">
        <v>2607</v>
      </c>
      <c r="F465" s="274" t="s">
        <v>2695</v>
      </c>
      <c r="G465" s="274">
        <v>3</v>
      </c>
      <c r="H465" s="275" t="s">
        <v>1491</v>
      </c>
      <c r="I465" s="276">
        <v>41301730230053</v>
      </c>
      <c r="J465" s="275"/>
      <c r="K465" s="277">
        <v>46086</v>
      </c>
      <c r="L465" s="275" t="s">
        <v>1492</v>
      </c>
      <c r="M465" s="275" t="s">
        <v>1493</v>
      </c>
      <c r="N465" s="275" t="s">
        <v>279</v>
      </c>
      <c r="O465" s="275" t="s">
        <v>311</v>
      </c>
      <c r="P465" s="277"/>
      <c r="Q465" s="273" t="s">
        <v>315</v>
      </c>
      <c r="R465" s="273">
        <v>0</v>
      </c>
    </row>
    <row r="466" spans="1:18" ht="32.1" customHeight="1" x14ac:dyDescent="0.25">
      <c r="A466" s="273">
        <v>464</v>
      </c>
      <c r="B466" s="274" t="s">
        <v>371</v>
      </c>
      <c r="C466" s="274">
        <v>26</v>
      </c>
      <c r="D466" s="274" t="s">
        <v>822</v>
      </c>
      <c r="E466" s="274">
        <v>2607</v>
      </c>
      <c r="F466" s="274" t="s">
        <v>2695</v>
      </c>
      <c r="G466" s="274">
        <v>3</v>
      </c>
      <c r="H466" s="275" t="s">
        <v>1494</v>
      </c>
      <c r="I466" s="276">
        <v>40803610640026</v>
      </c>
      <c r="J466" s="275"/>
      <c r="K466" s="277">
        <v>46086</v>
      </c>
      <c r="L466" s="275" t="s">
        <v>1495</v>
      </c>
      <c r="M466" s="275" t="s">
        <v>1496</v>
      </c>
      <c r="N466" s="275" t="s">
        <v>279</v>
      </c>
      <c r="O466" s="275" t="s">
        <v>311</v>
      </c>
      <c r="P466" s="277"/>
      <c r="Q466" s="273" t="s">
        <v>315</v>
      </c>
      <c r="R466" s="273">
        <v>0</v>
      </c>
    </row>
    <row r="467" spans="1:18" ht="32.1" customHeight="1" x14ac:dyDescent="0.25">
      <c r="A467" s="273">
        <v>465</v>
      </c>
      <c r="B467" s="274" t="s">
        <v>369</v>
      </c>
      <c r="C467" s="274">
        <v>22</v>
      </c>
      <c r="D467" s="274" t="s">
        <v>234</v>
      </c>
      <c r="E467" s="274">
        <v>2212</v>
      </c>
      <c r="F467" s="274" t="s">
        <v>2695</v>
      </c>
      <c r="G467" s="274">
        <v>3</v>
      </c>
      <c r="H467" s="275" t="s">
        <v>1468</v>
      </c>
      <c r="I467" s="276">
        <v>312848194</v>
      </c>
      <c r="J467" s="275" t="s">
        <v>1469</v>
      </c>
      <c r="K467" s="277">
        <v>46086</v>
      </c>
      <c r="L467" s="275" t="s">
        <v>1470</v>
      </c>
      <c r="M467" s="275" t="s">
        <v>1471</v>
      </c>
      <c r="N467" s="275" t="s">
        <v>279</v>
      </c>
      <c r="O467" s="275" t="s">
        <v>310</v>
      </c>
      <c r="P467" s="277" t="s">
        <v>1467</v>
      </c>
      <c r="Q467" s="273" t="s">
        <v>315</v>
      </c>
      <c r="R467" s="273">
        <v>1</v>
      </c>
    </row>
    <row r="468" spans="1:18" ht="32.1" customHeight="1" x14ac:dyDescent="0.25">
      <c r="A468" s="273">
        <v>466</v>
      </c>
      <c r="B468" s="274" t="s">
        <v>369</v>
      </c>
      <c r="C468" s="274">
        <v>22</v>
      </c>
      <c r="D468" s="274" t="s">
        <v>234</v>
      </c>
      <c r="E468" s="274">
        <v>2212</v>
      </c>
      <c r="F468" s="274" t="s">
        <v>2695</v>
      </c>
      <c r="G468" s="274">
        <v>3</v>
      </c>
      <c r="H468" s="275" t="s">
        <v>1472</v>
      </c>
      <c r="I468" s="276">
        <v>200496920</v>
      </c>
      <c r="J468" s="275" t="s">
        <v>1473</v>
      </c>
      <c r="K468" s="277">
        <v>46086</v>
      </c>
      <c r="L468" s="275" t="s">
        <v>1474</v>
      </c>
      <c r="M468" s="275" t="s">
        <v>416</v>
      </c>
      <c r="N468" s="275" t="s">
        <v>279</v>
      </c>
      <c r="O468" s="275" t="s">
        <v>311</v>
      </c>
      <c r="P468" s="277" t="s">
        <v>1467</v>
      </c>
      <c r="Q468" s="273" t="s">
        <v>315</v>
      </c>
      <c r="R468" s="273">
        <v>5</v>
      </c>
    </row>
    <row r="469" spans="1:18" ht="32.1" customHeight="1" x14ac:dyDescent="0.25">
      <c r="A469" s="273">
        <v>467</v>
      </c>
      <c r="B469" s="274" t="s">
        <v>361</v>
      </c>
      <c r="C469" s="274">
        <v>6</v>
      </c>
      <c r="D469" s="274" t="s">
        <v>86</v>
      </c>
      <c r="E469" s="274">
        <v>614</v>
      </c>
      <c r="F469" s="274" t="s">
        <v>2695</v>
      </c>
      <c r="G469" s="274">
        <v>3</v>
      </c>
      <c r="H469" s="275" t="s">
        <v>1475</v>
      </c>
      <c r="I469" s="276">
        <v>203919833</v>
      </c>
      <c r="J469" s="275" t="s">
        <v>1476</v>
      </c>
      <c r="K469" s="277">
        <v>46086</v>
      </c>
      <c r="L469" s="275" t="s">
        <v>1477</v>
      </c>
      <c r="M469" s="275" t="s">
        <v>424</v>
      </c>
      <c r="N469" s="275" t="s">
        <v>279</v>
      </c>
      <c r="O469" s="275" t="s">
        <v>309</v>
      </c>
      <c r="P469" s="277" t="s">
        <v>1090</v>
      </c>
      <c r="Q469" s="273" t="s">
        <v>315</v>
      </c>
      <c r="R469" s="273">
        <v>3</v>
      </c>
    </row>
    <row r="470" spans="1:18" ht="32.1" customHeight="1" x14ac:dyDescent="0.25">
      <c r="A470" s="273">
        <v>468</v>
      </c>
      <c r="B470" s="274" t="s">
        <v>371</v>
      </c>
      <c r="C470" s="274">
        <v>26</v>
      </c>
      <c r="D470" s="274" t="s">
        <v>804</v>
      </c>
      <c r="E470" s="274">
        <v>2606</v>
      </c>
      <c r="F470" s="274" t="s">
        <v>2695</v>
      </c>
      <c r="G470" s="274">
        <v>3</v>
      </c>
      <c r="H470" s="275" t="s">
        <v>1497</v>
      </c>
      <c r="I470" s="276">
        <v>306347734</v>
      </c>
      <c r="J470" s="275" t="s">
        <v>1498</v>
      </c>
      <c r="K470" s="277">
        <v>46086</v>
      </c>
      <c r="L470" s="275" t="s">
        <v>1348</v>
      </c>
      <c r="M470" s="275" t="s">
        <v>1012</v>
      </c>
      <c r="N470" s="275" t="s">
        <v>279</v>
      </c>
      <c r="O470" s="275" t="s">
        <v>311</v>
      </c>
      <c r="P470" s="277"/>
      <c r="Q470" s="273" t="s">
        <v>315</v>
      </c>
      <c r="R470" s="273">
        <v>2</v>
      </c>
    </row>
    <row r="471" spans="1:18" ht="32.1" customHeight="1" x14ac:dyDescent="0.25">
      <c r="A471" s="273">
        <v>469</v>
      </c>
      <c r="B471" s="274" t="s">
        <v>371</v>
      </c>
      <c r="C471" s="274">
        <v>26</v>
      </c>
      <c r="D471" s="274" t="s">
        <v>804</v>
      </c>
      <c r="E471" s="274">
        <v>2606</v>
      </c>
      <c r="F471" s="274" t="s">
        <v>2695</v>
      </c>
      <c r="G471" s="274">
        <v>3</v>
      </c>
      <c r="H471" s="275" t="s">
        <v>1499</v>
      </c>
      <c r="I471" s="276">
        <v>301203513</v>
      </c>
      <c r="J471" s="275" t="s">
        <v>1500</v>
      </c>
      <c r="K471" s="277">
        <v>46086</v>
      </c>
      <c r="L471" s="275" t="s">
        <v>1012</v>
      </c>
      <c r="M471" s="275" t="s">
        <v>1012</v>
      </c>
      <c r="N471" s="275" t="s">
        <v>279</v>
      </c>
      <c r="O471" s="275" t="s">
        <v>311</v>
      </c>
      <c r="P471" s="277"/>
      <c r="Q471" s="273" t="s">
        <v>315</v>
      </c>
      <c r="R471" s="273">
        <v>2</v>
      </c>
    </row>
    <row r="472" spans="1:18" ht="32.1" customHeight="1" x14ac:dyDescent="0.25">
      <c r="A472" s="273">
        <v>470</v>
      </c>
      <c r="B472" s="274" t="s">
        <v>371</v>
      </c>
      <c r="C472" s="274">
        <v>26</v>
      </c>
      <c r="D472" s="274" t="s">
        <v>871</v>
      </c>
      <c r="E472" s="274">
        <v>2602</v>
      </c>
      <c r="F472" s="274" t="s">
        <v>2695</v>
      </c>
      <c r="G472" s="274">
        <v>3</v>
      </c>
      <c r="H472" s="275" t="s">
        <v>1501</v>
      </c>
      <c r="I472" s="276">
        <v>310517204</v>
      </c>
      <c r="J472" s="275" t="s">
        <v>1502</v>
      </c>
      <c r="K472" s="277">
        <v>46086</v>
      </c>
      <c r="L472" s="275" t="s">
        <v>874</v>
      </c>
      <c r="M472" s="275" t="s">
        <v>1125</v>
      </c>
      <c r="N472" s="275" t="s">
        <v>279</v>
      </c>
      <c r="O472" s="275" t="s">
        <v>311</v>
      </c>
      <c r="P472" s="277"/>
      <c r="Q472" s="273" t="s">
        <v>315</v>
      </c>
      <c r="R472" s="273">
        <v>2</v>
      </c>
    </row>
    <row r="473" spans="1:18" ht="32.1" customHeight="1" x14ac:dyDescent="0.25">
      <c r="A473" s="273">
        <v>471</v>
      </c>
      <c r="B473" s="274" t="s">
        <v>371</v>
      </c>
      <c r="C473" s="274">
        <v>26</v>
      </c>
      <c r="D473" s="274" t="s">
        <v>871</v>
      </c>
      <c r="E473" s="274">
        <v>2602</v>
      </c>
      <c r="F473" s="274" t="s">
        <v>2695</v>
      </c>
      <c r="G473" s="274">
        <v>3</v>
      </c>
      <c r="H473" s="275" t="s">
        <v>1503</v>
      </c>
      <c r="I473" s="276">
        <v>309128988</v>
      </c>
      <c r="J473" s="275" t="s">
        <v>1504</v>
      </c>
      <c r="K473" s="277">
        <v>46086</v>
      </c>
      <c r="L473" s="275" t="s">
        <v>874</v>
      </c>
      <c r="M473" s="275" t="s">
        <v>1125</v>
      </c>
      <c r="N473" s="275" t="s">
        <v>279</v>
      </c>
      <c r="O473" s="275" t="s">
        <v>311</v>
      </c>
      <c r="P473" s="277"/>
      <c r="Q473" s="273" t="s">
        <v>315</v>
      </c>
      <c r="R473" s="273">
        <v>2</v>
      </c>
    </row>
    <row r="474" spans="1:18" ht="32.1" customHeight="1" x14ac:dyDescent="0.25">
      <c r="A474" s="273">
        <v>472</v>
      </c>
      <c r="B474" s="274" t="s">
        <v>370</v>
      </c>
      <c r="C474" s="274">
        <v>27</v>
      </c>
      <c r="D474" s="274" t="s">
        <v>127</v>
      </c>
      <c r="E474" s="274">
        <v>2706</v>
      </c>
      <c r="F474" s="274" t="s">
        <v>2695</v>
      </c>
      <c r="G474" s="274">
        <v>3</v>
      </c>
      <c r="H474" s="275" t="s">
        <v>1478</v>
      </c>
      <c r="I474" s="276">
        <v>311565865</v>
      </c>
      <c r="J474" s="275" t="s">
        <v>1479</v>
      </c>
      <c r="K474" s="277">
        <v>46086</v>
      </c>
      <c r="L474" s="275" t="s">
        <v>403</v>
      </c>
      <c r="M474" s="275" t="s">
        <v>403</v>
      </c>
      <c r="N474" s="275" t="s">
        <v>279</v>
      </c>
      <c r="O474" s="275" t="s">
        <v>311</v>
      </c>
      <c r="P474" s="277" t="s">
        <v>1467</v>
      </c>
      <c r="Q474" s="273" t="s">
        <v>315</v>
      </c>
      <c r="R474" s="273">
        <v>2</v>
      </c>
    </row>
    <row r="475" spans="1:18" ht="32.1" customHeight="1" x14ac:dyDescent="0.25">
      <c r="A475" s="273">
        <v>473</v>
      </c>
      <c r="B475" s="274" t="s">
        <v>370</v>
      </c>
      <c r="C475" s="274">
        <v>27</v>
      </c>
      <c r="D475" s="274" t="s">
        <v>127</v>
      </c>
      <c r="E475" s="274">
        <v>2706</v>
      </c>
      <c r="F475" s="274" t="s">
        <v>2695</v>
      </c>
      <c r="G475" s="274">
        <v>3</v>
      </c>
      <c r="H475" s="275" t="s">
        <v>1480</v>
      </c>
      <c r="I475" s="276">
        <v>30212966640016</v>
      </c>
      <c r="J475" s="275"/>
      <c r="K475" s="277">
        <v>46086</v>
      </c>
      <c r="L475" s="275" t="s">
        <v>403</v>
      </c>
      <c r="M475" s="275" t="s">
        <v>403</v>
      </c>
      <c r="N475" s="275" t="s">
        <v>279</v>
      </c>
      <c r="O475" s="275" t="s">
        <v>311</v>
      </c>
      <c r="P475" s="277" t="s">
        <v>1467</v>
      </c>
      <c r="Q475" s="273" t="s">
        <v>315</v>
      </c>
      <c r="R475" s="273">
        <v>2</v>
      </c>
    </row>
    <row r="476" spans="1:18" ht="32.1" customHeight="1" x14ac:dyDescent="0.25">
      <c r="A476" s="273">
        <v>474</v>
      </c>
      <c r="B476" s="274" t="s">
        <v>364</v>
      </c>
      <c r="C476" s="274">
        <v>35</v>
      </c>
      <c r="D476" s="274" t="s">
        <v>98</v>
      </c>
      <c r="E476" s="274">
        <v>3512</v>
      </c>
      <c r="F476" s="274" t="s">
        <v>2695</v>
      </c>
      <c r="G476" s="274">
        <v>3</v>
      </c>
      <c r="H476" s="275" t="s">
        <v>1481</v>
      </c>
      <c r="I476" s="276">
        <v>41411953470032</v>
      </c>
      <c r="J476" s="275"/>
      <c r="K476" s="277">
        <v>46086</v>
      </c>
      <c r="L476" s="275" t="s">
        <v>526</v>
      </c>
      <c r="M476" s="275" t="s">
        <v>1482</v>
      </c>
      <c r="N476" s="275" t="s">
        <v>279</v>
      </c>
      <c r="O476" s="275" t="s">
        <v>309</v>
      </c>
      <c r="P476" s="277" t="s">
        <v>1090</v>
      </c>
      <c r="Q476" s="273" t="s">
        <v>315</v>
      </c>
      <c r="R476" s="273">
        <v>2</v>
      </c>
    </row>
    <row r="477" spans="1:18" ht="32.1" customHeight="1" x14ac:dyDescent="0.25">
      <c r="A477" s="273">
        <v>475</v>
      </c>
      <c r="B477" s="274" t="s">
        <v>364</v>
      </c>
      <c r="C477" s="274">
        <v>35</v>
      </c>
      <c r="D477" s="274" t="s">
        <v>98</v>
      </c>
      <c r="E477" s="274">
        <v>3512</v>
      </c>
      <c r="F477" s="274" t="s">
        <v>2695</v>
      </c>
      <c r="G477" s="274">
        <v>3</v>
      </c>
      <c r="H477" s="275" t="s">
        <v>1483</v>
      </c>
      <c r="I477" s="276">
        <v>31307843470051</v>
      </c>
      <c r="J477" s="275"/>
      <c r="K477" s="277">
        <v>46086</v>
      </c>
      <c r="L477" s="275" t="s">
        <v>526</v>
      </c>
      <c r="M477" s="275" t="s">
        <v>526</v>
      </c>
      <c r="N477" s="275" t="s">
        <v>279</v>
      </c>
      <c r="O477" s="275" t="s">
        <v>309</v>
      </c>
      <c r="P477" s="277" t="s">
        <v>1090</v>
      </c>
      <c r="Q477" s="273" t="s">
        <v>315</v>
      </c>
      <c r="R477" s="273">
        <v>2</v>
      </c>
    </row>
    <row r="478" spans="1:18" ht="32.1" customHeight="1" x14ac:dyDescent="0.25">
      <c r="A478" s="273">
        <v>476</v>
      </c>
      <c r="B478" s="274" t="s">
        <v>364</v>
      </c>
      <c r="C478" s="274">
        <v>35</v>
      </c>
      <c r="D478" s="274" t="s">
        <v>98</v>
      </c>
      <c r="E478" s="274">
        <v>3512</v>
      </c>
      <c r="F478" s="274" t="s">
        <v>2695</v>
      </c>
      <c r="G478" s="274">
        <v>3</v>
      </c>
      <c r="H478" s="275" t="s">
        <v>1484</v>
      </c>
      <c r="I478" s="276">
        <v>51105057380030</v>
      </c>
      <c r="J478" s="275"/>
      <c r="K478" s="277">
        <v>46086</v>
      </c>
      <c r="L478" s="275" t="s">
        <v>526</v>
      </c>
      <c r="M478" s="275" t="s">
        <v>526</v>
      </c>
      <c r="N478" s="275" t="s">
        <v>279</v>
      </c>
      <c r="O478" s="275" t="s">
        <v>309</v>
      </c>
      <c r="P478" s="277" t="s">
        <v>1090</v>
      </c>
      <c r="Q478" s="273" t="s">
        <v>315</v>
      </c>
      <c r="R478" s="273">
        <v>2</v>
      </c>
    </row>
    <row r="479" spans="1:18" ht="32.1" customHeight="1" x14ac:dyDescent="0.25">
      <c r="A479" s="273">
        <v>477</v>
      </c>
      <c r="B479" s="274" t="s">
        <v>360</v>
      </c>
      <c r="C479" s="274">
        <v>3</v>
      </c>
      <c r="D479" s="274" t="s">
        <v>78</v>
      </c>
      <c r="E479" s="274">
        <v>317</v>
      </c>
      <c r="F479" s="274" t="s">
        <v>2695</v>
      </c>
      <c r="G479" s="274">
        <v>3</v>
      </c>
      <c r="H479" s="275" t="s">
        <v>1485</v>
      </c>
      <c r="I479" s="276">
        <v>30111881310023</v>
      </c>
      <c r="J479" s="275"/>
      <c r="K479" s="277">
        <v>46086</v>
      </c>
      <c r="L479" s="275" t="s">
        <v>410</v>
      </c>
      <c r="M479" s="275" t="s">
        <v>401</v>
      </c>
      <c r="N479" s="275" t="s">
        <v>279</v>
      </c>
      <c r="O479" s="275" t="s">
        <v>309</v>
      </c>
      <c r="P479" s="277" t="s">
        <v>1467</v>
      </c>
      <c r="Q479" s="273" t="s">
        <v>315</v>
      </c>
      <c r="R479" s="273">
        <v>2</v>
      </c>
    </row>
    <row r="480" spans="1:18" ht="32.1" customHeight="1" x14ac:dyDescent="0.25">
      <c r="A480" s="273">
        <v>478</v>
      </c>
      <c r="B480" s="274" t="s">
        <v>360</v>
      </c>
      <c r="C480" s="274">
        <v>3</v>
      </c>
      <c r="D480" s="274" t="s">
        <v>78</v>
      </c>
      <c r="E480" s="274">
        <v>317</v>
      </c>
      <c r="F480" s="274" t="s">
        <v>2695</v>
      </c>
      <c r="G480" s="274">
        <v>3</v>
      </c>
      <c r="H480" s="275" t="s">
        <v>1486</v>
      </c>
      <c r="I480" s="276">
        <v>61006045240013</v>
      </c>
      <c r="J480" s="275"/>
      <c r="K480" s="277">
        <v>46086</v>
      </c>
      <c r="L480" s="275" t="s">
        <v>410</v>
      </c>
      <c r="M480" s="275" t="s">
        <v>1487</v>
      </c>
      <c r="N480" s="275" t="s">
        <v>279</v>
      </c>
      <c r="O480" s="275" t="s">
        <v>309</v>
      </c>
      <c r="P480" s="277" t="s">
        <v>1467</v>
      </c>
      <c r="Q480" s="273" t="s">
        <v>315</v>
      </c>
      <c r="R480" s="273">
        <v>2</v>
      </c>
    </row>
    <row r="481" spans="1:18" ht="32.1" customHeight="1" x14ac:dyDescent="0.25">
      <c r="A481" s="273">
        <v>479</v>
      </c>
      <c r="B481" s="274" t="s">
        <v>372</v>
      </c>
      <c r="C481" s="274">
        <v>30</v>
      </c>
      <c r="D481" s="274" t="s">
        <v>250</v>
      </c>
      <c r="E481" s="274">
        <v>3014</v>
      </c>
      <c r="F481" s="274" t="s">
        <v>2695</v>
      </c>
      <c r="G481" s="274">
        <v>3</v>
      </c>
      <c r="H481" s="275" t="s">
        <v>1868</v>
      </c>
      <c r="I481" s="276">
        <v>42903644250029</v>
      </c>
      <c r="J481" s="275" t="s">
        <v>1488</v>
      </c>
      <c r="K481" s="277">
        <v>46086</v>
      </c>
      <c r="L481" s="275" t="s">
        <v>1179</v>
      </c>
      <c r="M481" s="275" t="s">
        <v>1180</v>
      </c>
      <c r="N481" s="275" t="s">
        <v>279</v>
      </c>
      <c r="O481" s="275" t="s">
        <v>309</v>
      </c>
      <c r="P481" s="277" t="s">
        <v>1467</v>
      </c>
      <c r="Q481" s="273" t="s">
        <v>315</v>
      </c>
      <c r="R481" s="273">
        <v>2</v>
      </c>
    </row>
    <row r="482" spans="1:18" ht="32.1" customHeight="1" x14ac:dyDescent="0.25">
      <c r="A482" s="273">
        <v>480</v>
      </c>
      <c r="B482" s="274" t="s">
        <v>372</v>
      </c>
      <c r="C482" s="274">
        <v>30</v>
      </c>
      <c r="D482" s="274" t="s">
        <v>250</v>
      </c>
      <c r="E482" s="274">
        <v>3014</v>
      </c>
      <c r="F482" s="274" t="s">
        <v>2695</v>
      </c>
      <c r="G482" s="274">
        <v>3</v>
      </c>
      <c r="H482" s="275" t="s">
        <v>1203</v>
      </c>
      <c r="I482" s="276">
        <v>301593378</v>
      </c>
      <c r="J482" s="275" t="s">
        <v>1204</v>
      </c>
      <c r="K482" s="277">
        <v>46086</v>
      </c>
      <c r="L482" s="275" t="s">
        <v>1179</v>
      </c>
      <c r="M482" s="275" t="s">
        <v>1180</v>
      </c>
      <c r="N482" s="275" t="s">
        <v>279</v>
      </c>
      <c r="O482" s="275" t="s">
        <v>309</v>
      </c>
      <c r="P482" s="277" t="s">
        <v>1467</v>
      </c>
      <c r="Q482" s="273" t="s">
        <v>315</v>
      </c>
      <c r="R482" s="273">
        <v>2</v>
      </c>
    </row>
    <row r="483" spans="1:18" ht="32.1" customHeight="1" x14ac:dyDescent="0.25">
      <c r="A483" s="273">
        <v>481</v>
      </c>
      <c r="B483" s="274" t="s">
        <v>372</v>
      </c>
      <c r="C483" s="274">
        <v>30</v>
      </c>
      <c r="D483" s="274" t="s">
        <v>250</v>
      </c>
      <c r="E483" s="274">
        <v>3014</v>
      </c>
      <c r="F483" s="274" t="s">
        <v>2695</v>
      </c>
      <c r="G483" s="274">
        <v>3</v>
      </c>
      <c r="H483" s="275" t="s">
        <v>1869</v>
      </c>
      <c r="I483" s="276">
        <v>30307727050019</v>
      </c>
      <c r="J483" s="275"/>
      <c r="K483" s="277">
        <v>46086</v>
      </c>
      <c r="L483" s="275" t="s">
        <v>1179</v>
      </c>
      <c r="M483" s="275" t="s">
        <v>1376</v>
      </c>
      <c r="N483" s="275" t="s">
        <v>279</v>
      </c>
      <c r="O483" s="275" t="s">
        <v>309</v>
      </c>
      <c r="P483" s="277" t="s">
        <v>1467</v>
      </c>
      <c r="Q483" s="273" t="s">
        <v>315</v>
      </c>
      <c r="R483" s="273">
        <v>2</v>
      </c>
    </row>
    <row r="484" spans="1:18" ht="32.1" customHeight="1" x14ac:dyDescent="0.25">
      <c r="A484" s="273">
        <v>482</v>
      </c>
      <c r="B484" s="274" t="s">
        <v>372</v>
      </c>
      <c r="C484" s="274">
        <v>30</v>
      </c>
      <c r="D484" s="274" t="s">
        <v>250</v>
      </c>
      <c r="E484" s="274">
        <v>3014</v>
      </c>
      <c r="F484" s="274" t="s">
        <v>2695</v>
      </c>
      <c r="G484" s="274">
        <v>3</v>
      </c>
      <c r="H484" s="275" t="s">
        <v>1195</v>
      </c>
      <c r="I484" s="276">
        <v>309770895</v>
      </c>
      <c r="J484" s="275" t="s">
        <v>1196</v>
      </c>
      <c r="K484" s="277">
        <v>46086</v>
      </c>
      <c r="L484" s="275" t="s">
        <v>1179</v>
      </c>
      <c r="M484" s="275" t="s">
        <v>1180</v>
      </c>
      <c r="N484" s="275" t="s">
        <v>279</v>
      </c>
      <c r="O484" s="275" t="s">
        <v>309</v>
      </c>
      <c r="P484" s="277" t="s">
        <v>1467</v>
      </c>
      <c r="Q484" s="273" t="s">
        <v>315</v>
      </c>
      <c r="R484" s="273">
        <v>2</v>
      </c>
    </row>
    <row r="485" spans="1:18" ht="32.1" customHeight="1" x14ac:dyDescent="0.25">
      <c r="A485" s="273">
        <v>483</v>
      </c>
      <c r="B485" s="274" t="s">
        <v>371</v>
      </c>
      <c r="C485" s="274">
        <v>26</v>
      </c>
      <c r="D485" s="274" t="s">
        <v>859</v>
      </c>
      <c r="E485" s="274">
        <v>2601</v>
      </c>
      <c r="F485" s="274" t="s">
        <v>2695</v>
      </c>
      <c r="G485" s="274">
        <v>3</v>
      </c>
      <c r="H485" s="275" t="s">
        <v>1505</v>
      </c>
      <c r="I485" s="276">
        <v>305826240</v>
      </c>
      <c r="J485" s="275" t="s">
        <v>1506</v>
      </c>
      <c r="K485" s="277">
        <v>46087</v>
      </c>
      <c r="L485" s="275" t="s">
        <v>1507</v>
      </c>
      <c r="M485" s="275" t="s">
        <v>1508</v>
      </c>
      <c r="N485" s="275" t="s">
        <v>279</v>
      </c>
      <c r="O485" s="275" t="s">
        <v>311</v>
      </c>
      <c r="P485" s="277"/>
      <c r="Q485" s="273" t="s">
        <v>315</v>
      </c>
      <c r="R485" s="273">
        <v>0</v>
      </c>
    </row>
    <row r="486" spans="1:18" ht="32.1" customHeight="1" x14ac:dyDescent="0.25">
      <c r="A486" s="273">
        <v>484</v>
      </c>
      <c r="B486" s="274" t="s">
        <v>371</v>
      </c>
      <c r="C486" s="274">
        <v>26</v>
      </c>
      <c r="D486" s="274" t="s">
        <v>859</v>
      </c>
      <c r="E486" s="274">
        <v>2601</v>
      </c>
      <c r="F486" s="274" t="s">
        <v>2695</v>
      </c>
      <c r="G486" s="274">
        <v>3</v>
      </c>
      <c r="H486" s="275" t="s">
        <v>1509</v>
      </c>
      <c r="I486" s="276">
        <v>203931829</v>
      </c>
      <c r="J486" s="275" t="s">
        <v>1510</v>
      </c>
      <c r="K486" s="277">
        <v>46087</v>
      </c>
      <c r="L486" s="275" t="s">
        <v>932</v>
      </c>
      <c r="M486" s="275" t="s">
        <v>1508</v>
      </c>
      <c r="N486" s="275" t="s">
        <v>279</v>
      </c>
      <c r="O486" s="275" t="s">
        <v>311</v>
      </c>
      <c r="P486" s="277"/>
      <c r="Q486" s="273" t="s">
        <v>315</v>
      </c>
      <c r="R486" s="273">
        <v>0</v>
      </c>
    </row>
    <row r="487" spans="1:18" ht="32.1" customHeight="1" x14ac:dyDescent="0.25">
      <c r="A487" s="273">
        <v>485</v>
      </c>
      <c r="B487" s="274" t="s">
        <v>371</v>
      </c>
      <c r="C487" s="274">
        <v>26</v>
      </c>
      <c r="D487" s="274" t="s">
        <v>720</v>
      </c>
      <c r="E487" s="274">
        <v>2603</v>
      </c>
      <c r="F487" s="274" t="s">
        <v>2695</v>
      </c>
      <c r="G487" s="274">
        <v>3</v>
      </c>
      <c r="H487" s="275" t="s">
        <v>755</v>
      </c>
      <c r="I487" s="276">
        <v>310036503</v>
      </c>
      <c r="J487" s="275" t="s">
        <v>756</v>
      </c>
      <c r="K487" s="277">
        <v>46087</v>
      </c>
      <c r="L487" s="275" t="s">
        <v>1512</v>
      </c>
      <c r="M487" s="275" t="s">
        <v>1513</v>
      </c>
      <c r="N487" s="275" t="s">
        <v>279</v>
      </c>
      <c r="O487" s="275" t="s">
        <v>311</v>
      </c>
      <c r="P487" s="277"/>
      <c r="Q487" s="273" t="s">
        <v>315</v>
      </c>
      <c r="R487" s="273">
        <v>2</v>
      </c>
    </row>
    <row r="488" spans="1:18" ht="32.1" customHeight="1" x14ac:dyDescent="0.25">
      <c r="A488" s="273">
        <v>486</v>
      </c>
      <c r="B488" s="274" t="s">
        <v>370</v>
      </c>
      <c r="C488" s="274">
        <v>27</v>
      </c>
      <c r="D488" s="274" t="s">
        <v>129</v>
      </c>
      <c r="E488" s="274">
        <v>2723</v>
      </c>
      <c r="F488" s="274" t="s">
        <v>2695</v>
      </c>
      <c r="G488" s="274">
        <v>3</v>
      </c>
      <c r="H488" s="275" t="s">
        <v>1514</v>
      </c>
      <c r="I488" s="276">
        <v>308069667</v>
      </c>
      <c r="J488" s="275" t="s">
        <v>1515</v>
      </c>
      <c r="K488" s="277">
        <v>46087</v>
      </c>
      <c r="L488" s="275" t="s">
        <v>1516</v>
      </c>
      <c r="M488" s="275" t="s">
        <v>1516</v>
      </c>
      <c r="N488" s="275" t="s">
        <v>279</v>
      </c>
      <c r="O488" s="275" t="s">
        <v>311</v>
      </c>
      <c r="P488" s="277" t="s">
        <v>1517</v>
      </c>
      <c r="Q488" s="273" t="s">
        <v>315</v>
      </c>
      <c r="R488" s="273">
        <v>2</v>
      </c>
    </row>
    <row r="489" spans="1:18" ht="32.1" customHeight="1" x14ac:dyDescent="0.25">
      <c r="A489" s="273">
        <v>487</v>
      </c>
      <c r="B489" s="274" t="s">
        <v>370</v>
      </c>
      <c r="C489" s="274">
        <v>27</v>
      </c>
      <c r="D489" s="274" t="s">
        <v>129</v>
      </c>
      <c r="E489" s="274">
        <v>2723</v>
      </c>
      <c r="F489" s="274" t="s">
        <v>2695</v>
      </c>
      <c r="G489" s="274">
        <v>3</v>
      </c>
      <c r="H489" s="275" t="s">
        <v>1518</v>
      </c>
      <c r="I489" s="276">
        <v>40506910580060</v>
      </c>
      <c r="J489" s="275"/>
      <c r="K489" s="277">
        <v>46087</v>
      </c>
      <c r="L489" s="275" t="s">
        <v>1516</v>
      </c>
      <c r="M489" s="275" t="s">
        <v>1516</v>
      </c>
      <c r="N489" s="275" t="s">
        <v>279</v>
      </c>
      <c r="O489" s="275" t="s">
        <v>311</v>
      </c>
      <c r="P489" s="277" t="s">
        <v>1517</v>
      </c>
      <c r="Q489" s="273" t="s">
        <v>315</v>
      </c>
      <c r="R489" s="273">
        <v>2</v>
      </c>
    </row>
    <row r="490" spans="1:18" ht="32.1" customHeight="1" x14ac:dyDescent="0.25">
      <c r="A490" s="273">
        <v>488</v>
      </c>
      <c r="B490" s="274" t="s">
        <v>367</v>
      </c>
      <c r="C490" s="274">
        <v>18</v>
      </c>
      <c r="D490" s="274" t="s">
        <v>559</v>
      </c>
      <c r="E490" s="274">
        <v>1817</v>
      </c>
      <c r="F490" s="274" t="s">
        <v>2695</v>
      </c>
      <c r="G490" s="274">
        <v>3</v>
      </c>
      <c r="H490" s="275" t="s">
        <v>1519</v>
      </c>
      <c r="I490" s="276">
        <v>304399308</v>
      </c>
      <c r="J490" s="275" t="s">
        <v>1520</v>
      </c>
      <c r="K490" s="277">
        <v>46087</v>
      </c>
      <c r="L490" s="275" t="s">
        <v>1521</v>
      </c>
      <c r="M490" s="275" t="s">
        <v>401</v>
      </c>
      <c r="N490" s="275" t="s">
        <v>279</v>
      </c>
      <c r="O490" s="275" t="s">
        <v>309</v>
      </c>
      <c r="P490" s="277" t="s">
        <v>1517</v>
      </c>
      <c r="Q490" s="273" t="s">
        <v>315</v>
      </c>
      <c r="R490" s="273">
        <v>2</v>
      </c>
    </row>
    <row r="491" spans="1:18" ht="32.1" customHeight="1" x14ac:dyDescent="0.25">
      <c r="A491" s="273">
        <v>489</v>
      </c>
      <c r="B491" s="274" t="s">
        <v>371</v>
      </c>
      <c r="C491" s="274">
        <v>26</v>
      </c>
      <c r="D491" s="274" t="s">
        <v>712</v>
      </c>
      <c r="E491" s="274">
        <v>2604</v>
      </c>
      <c r="F491" s="274" t="s">
        <v>2695</v>
      </c>
      <c r="G491" s="274">
        <v>3</v>
      </c>
      <c r="H491" s="275" t="s">
        <v>1522</v>
      </c>
      <c r="I491" s="276">
        <v>309660859</v>
      </c>
      <c r="J491" s="275" t="s">
        <v>1523</v>
      </c>
      <c r="K491" s="277">
        <v>46087</v>
      </c>
      <c r="L491" s="275" t="s">
        <v>1524</v>
      </c>
      <c r="M491" s="275" t="s">
        <v>1525</v>
      </c>
      <c r="N491" s="275" t="s">
        <v>279</v>
      </c>
      <c r="O491" s="275" t="s">
        <v>311</v>
      </c>
      <c r="P491" s="277"/>
      <c r="Q491" s="273" t="s">
        <v>315</v>
      </c>
      <c r="R491" s="273">
        <v>1</v>
      </c>
    </row>
    <row r="492" spans="1:18" ht="32.1" customHeight="1" x14ac:dyDescent="0.25">
      <c r="A492" s="273">
        <v>490</v>
      </c>
      <c r="B492" s="274" t="s">
        <v>371</v>
      </c>
      <c r="C492" s="274">
        <v>26</v>
      </c>
      <c r="D492" s="274" t="s">
        <v>712</v>
      </c>
      <c r="E492" s="274">
        <v>2604</v>
      </c>
      <c r="F492" s="274" t="s">
        <v>2695</v>
      </c>
      <c r="G492" s="274">
        <v>3</v>
      </c>
      <c r="H492" s="275" t="s">
        <v>1526</v>
      </c>
      <c r="I492" s="276">
        <v>311606164</v>
      </c>
      <c r="J492" s="275" t="s">
        <v>1527</v>
      </c>
      <c r="K492" s="277">
        <v>46087</v>
      </c>
      <c r="L492" s="275" t="s">
        <v>1116</v>
      </c>
      <c r="M492" s="275" t="s">
        <v>955</v>
      </c>
      <c r="N492" s="275" t="s">
        <v>279</v>
      </c>
      <c r="O492" s="275" t="s">
        <v>311</v>
      </c>
      <c r="P492" s="277"/>
      <c r="Q492" s="273" t="s">
        <v>315</v>
      </c>
      <c r="R492" s="273">
        <v>1</v>
      </c>
    </row>
    <row r="493" spans="1:18" ht="32.1" customHeight="1" x14ac:dyDescent="0.25">
      <c r="A493" s="273">
        <v>491</v>
      </c>
      <c r="B493" s="274" t="s">
        <v>371</v>
      </c>
      <c r="C493" s="274">
        <v>26</v>
      </c>
      <c r="D493" s="274" t="s">
        <v>712</v>
      </c>
      <c r="E493" s="274">
        <v>2604</v>
      </c>
      <c r="F493" s="274" t="s">
        <v>2695</v>
      </c>
      <c r="G493" s="274">
        <v>3</v>
      </c>
      <c r="H493" s="275" t="s">
        <v>1528</v>
      </c>
      <c r="I493" s="276">
        <v>309225013</v>
      </c>
      <c r="J493" s="275" t="s">
        <v>1529</v>
      </c>
      <c r="K493" s="277">
        <v>46087</v>
      </c>
      <c r="L493" s="275" t="s">
        <v>1530</v>
      </c>
      <c r="M493" s="275" t="s">
        <v>1531</v>
      </c>
      <c r="N493" s="275" t="s">
        <v>279</v>
      </c>
      <c r="O493" s="275" t="s">
        <v>311</v>
      </c>
      <c r="P493" s="277"/>
      <c r="Q493" s="273" t="s">
        <v>315</v>
      </c>
      <c r="R493" s="273">
        <v>0</v>
      </c>
    </row>
    <row r="494" spans="1:18" ht="32.1" customHeight="1" x14ac:dyDescent="0.25">
      <c r="A494" s="273">
        <v>492</v>
      </c>
      <c r="B494" s="274" t="s">
        <v>363</v>
      </c>
      <c r="C494" s="274">
        <v>10</v>
      </c>
      <c r="D494" s="274" t="s">
        <v>158</v>
      </c>
      <c r="E494" s="274">
        <v>1012</v>
      </c>
      <c r="F494" s="274" t="s">
        <v>2695</v>
      </c>
      <c r="G494" s="274">
        <v>3</v>
      </c>
      <c r="H494" s="275" t="s">
        <v>1532</v>
      </c>
      <c r="I494" s="276">
        <v>308838635</v>
      </c>
      <c r="J494" s="275" t="s">
        <v>1533</v>
      </c>
      <c r="K494" s="277">
        <v>46087</v>
      </c>
      <c r="L494" s="275" t="s">
        <v>659</v>
      </c>
      <c r="M494" s="275" t="s">
        <v>659</v>
      </c>
      <c r="N494" s="275" t="s">
        <v>279</v>
      </c>
      <c r="O494" s="275" t="s">
        <v>309</v>
      </c>
      <c r="P494" s="277" t="s">
        <v>1511</v>
      </c>
      <c r="Q494" s="273" t="s">
        <v>315</v>
      </c>
      <c r="R494" s="273">
        <v>2</v>
      </c>
    </row>
    <row r="495" spans="1:18" ht="32.1" customHeight="1" x14ac:dyDescent="0.25">
      <c r="A495" s="273">
        <v>493</v>
      </c>
      <c r="B495" s="274" t="s">
        <v>363</v>
      </c>
      <c r="C495" s="274">
        <v>10</v>
      </c>
      <c r="D495" s="274" t="s">
        <v>158</v>
      </c>
      <c r="E495" s="274">
        <v>1012</v>
      </c>
      <c r="F495" s="274" t="s">
        <v>2695</v>
      </c>
      <c r="G495" s="274">
        <v>3</v>
      </c>
      <c r="H495" s="275" t="s">
        <v>1534</v>
      </c>
      <c r="I495" s="276">
        <v>40808895660011</v>
      </c>
      <c r="J495" s="275"/>
      <c r="K495" s="277">
        <v>46087</v>
      </c>
      <c r="L495" s="275" t="s">
        <v>659</v>
      </c>
      <c r="M495" s="275" t="s">
        <v>659</v>
      </c>
      <c r="N495" s="275" t="s">
        <v>279</v>
      </c>
      <c r="O495" s="275" t="s">
        <v>309</v>
      </c>
      <c r="P495" s="277" t="s">
        <v>1511</v>
      </c>
      <c r="Q495" s="273" t="s">
        <v>315</v>
      </c>
      <c r="R495" s="273">
        <v>2</v>
      </c>
    </row>
    <row r="496" spans="1:18" ht="32.1" customHeight="1" x14ac:dyDescent="0.25">
      <c r="A496" s="273">
        <v>494</v>
      </c>
      <c r="B496" s="274" t="s">
        <v>370</v>
      </c>
      <c r="C496" s="274">
        <v>27</v>
      </c>
      <c r="D496" s="274" t="s">
        <v>131</v>
      </c>
      <c r="E496" s="274">
        <v>2718</v>
      </c>
      <c r="F496" s="274" t="s">
        <v>2695</v>
      </c>
      <c r="G496" s="274">
        <v>3</v>
      </c>
      <c r="H496" s="275" t="s">
        <v>1535</v>
      </c>
      <c r="I496" s="276">
        <v>30105930420029</v>
      </c>
      <c r="J496" s="275"/>
      <c r="K496" s="277">
        <v>46087</v>
      </c>
      <c r="L496" s="275" t="s">
        <v>423</v>
      </c>
      <c r="M496" s="275" t="s">
        <v>423</v>
      </c>
      <c r="N496" s="275" t="s">
        <v>279</v>
      </c>
      <c r="O496" s="275" t="s">
        <v>311</v>
      </c>
      <c r="P496" s="277" t="s">
        <v>1517</v>
      </c>
      <c r="Q496" s="273" t="s">
        <v>315</v>
      </c>
      <c r="R496" s="273">
        <v>2</v>
      </c>
    </row>
    <row r="497" spans="1:18" ht="32.1" customHeight="1" x14ac:dyDescent="0.25">
      <c r="A497" s="273">
        <v>495</v>
      </c>
      <c r="B497" s="274" t="s">
        <v>362</v>
      </c>
      <c r="C497" s="274">
        <v>8</v>
      </c>
      <c r="D497" s="274" t="s">
        <v>650</v>
      </c>
      <c r="E497" s="274">
        <v>812</v>
      </c>
      <c r="F497" s="274" t="s">
        <v>2695</v>
      </c>
      <c r="G497" s="274">
        <v>3</v>
      </c>
      <c r="H497" s="275" t="s">
        <v>1536</v>
      </c>
      <c r="I497" s="276">
        <v>32012861580042</v>
      </c>
      <c r="J497" s="275"/>
      <c r="K497" s="277">
        <v>46087</v>
      </c>
      <c r="L497" s="275" t="s">
        <v>1537</v>
      </c>
      <c r="M497" s="275" t="s">
        <v>403</v>
      </c>
      <c r="N497" s="275" t="s">
        <v>279</v>
      </c>
      <c r="O497" s="275" t="s">
        <v>309</v>
      </c>
      <c r="P497" s="277"/>
      <c r="Q497" s="273" t="s">
        <v>315</v>
      </c>
      <c r="R497" s="273">
        <v>1</v>
      </c>
    </row>
    <row r="498" spans="1:18" ht="32.1" customHeight="1" x14ac:dyDescent="0.25">
      <c r="A498" s="273">
        <v>496</v>
      </c>
      <c r="B498" s="274" t="s">
        <v>372</v>
      </c>
      <c r="C498" s="274">
        <v>30</v>
      </c>
      <c r="D498" s="274" t="s">
        <v>249</v>
      </c>
      <c r="E498" s="274">
        <v>3013</v>
      </c>
      <c r="F498" s="274" t="s">
        <v>2695</v>
      </c>
      <c r="G498" s="274">
        <v>3</v>
      </c>
      <c r="H498" s="275" t="s">
        <v>1894</v>
      </c>
      <c r="I498" s="276">
        <v>40610504340016</v>
      </c>
      <c r="J498" s="275" t="s">
        <v>1538</v>
      </c>
      <c r="K498" s="277">
        <v>46091</v>
      </c>
      <c r="L498" s="275" t="s">
        <v>1179</v>
      </c>
      <c r="M498" s="275" t="s">
        <v>1180</v>
      </c>
      <c r="N498" s="275" t="s">
        <v>279</v>
      </c>
      <c r="O498" s="275" t="s">
        <v>309</v>
      </c>
      <c r="P498" s="277" t="s">
        <v>1540</v>
      </c>
      <c r="Q498" s="273" t="s">
        <v>315</v>
      </c>
      <c r="R498" s="273">
        <v>2</v>
      </c>
    </row>
    <row r="499" spans="1:18" ht="32.1" customHeight="1" x14ac:dyDescent="0.25">
      <c r="A499" s="273">
        <v>497</v>
      </c>
      <c r="B499" s="274" t="s">
        <v>372</v>
      </c>
      <c r="C499" s="274">
        <v>30</v>
      </c>
      <c r="D499" s="274" t="s">
        <v>249</v>
      </c>
      <c r="E499" s="274">
        <v>3013</v>
      </c>
      <c r="F499" s="274" t="s">
        <v>2695</v>
      </c>
      <c r="G499" s="274">
        <v>3</v>
      </c>
      <c r="H499" s="275" t="s">
        <v>1895</v>
      </c>
      <c r="I499" s="276">
        <v>41208704220040</v>
      </c>
      <c r="J499" s="275" t="s">
        <v>1539</v>
      </c>
      <c r="K499" s="277">
        <v>46091</v>
      </c>
      <c r="L499" s="275" t="s">
        <v>1179</v>
      </c>
      <c r="M499" s="275" t="s">
        <v>1180</v>
      </c>
      <c r="N499" s="275" t="s">
        <v>279</v>
      </c>
      <c r="O499" s="275" t="s">
        <v>309</v>
      </c>
      <c r="P499" s="277" t="s">
        <v>1540</v>
      </c>
      <c r="Q499" s="273" t="s">
        <v>315</v>
      </c>
      <c r="R499" s="273">
        <v>2</v>
      </c>
    </row>
    <row r="500" spans="1:18" ht="32.1" customHeight="1" x14ac:dyDescent="0.25">
      <c r="A500" s="273">
        <v>498</v>
      </c>
      <c r="B500" s="274" t="s">
        <v>372</v>
      </c>
      <c r="C500" s="274">
        <v>30</v>
      </c>
      <c r="D500" s="274" t="s">
        <v>249</v>
      </c>
      <c r="E500" s="274">
        <v>3013</v>
      </c>
      <c r="F500" s="274" t="s">
        <v>2695</v>
      </c>
      <c r="G500" s="274">
        <v>3</v>
      </c>
      <c r="H500" s="275" t="s">
        <v>1896</v>
      </c>
      <c r="I500" s="276">
        <v>309807404</v>
      </c>
      <c r="J500" s="275" t="s">
        <v>1897</v>
      </c>
      <c r="K500" s="277">
        <v>46091</v>
      </c>
      <c r="L500" s="275" t="s">
        <v>1179</v>
      </c>
      <c r="M500" s="275" t="s">
        <v>1180</v>
      </c>
      <c r="N500" s="275" t="s">
        <v>279</v>
      </c>
      <c r="O500" s="275" t="s">
        <v>309</v>
      </c>
      <c r="P500" s="277" t="s">
        <v>1540</v>
      </c>
      <c r="Q500" s="273" t="s">
        <v>315</v>
      </c>
      <c r="R500" s="273">
        <v>2</v>
      </c>
    </row>
    <row r="501" spans="1:18" ht="32.1" customHeight="1" x14ac:dyDescent="0.25">
      <c r="A501" s="273">
        <v>499</v>
      </c>
      <c r="B501" s="274" t="s">
        <v>372</v>
      </c>
      <c r="C501" s="274">
        <v>30</v>
      </c>
      <c r="D501" s="274" t="s">
        <v>249</v>
      </c>
      <c r="E501" s="274">
        <v>3013</v>
      </c>
      <c r="F501" s="274" t="s">
        <v>2695</v>
      </c>
      <c r="G501" s="274">
        <v>3</v>
      </c>
      <c r="H501" s="275" t="s">
        <v>1894</v>
      </c>
      <c r="I501" s="276">
        <v>40610504340016</v>
      </c>
      <c r="J501" s="275"/>
      <c r="K501" s="277">
        <v>46091</v>
      </c>
      <c r="L501" s="275" t="s">
        <v>1179</v>
      </c>
      <c r="M501" s="275" t="s">
        <v>1898</v>
      </c>
      <c r="N501" s="275" t="s">
        <v>279</v>
      </c>
      <c r="O501" s="275" t="s">
        <v>309</v>
      </c>
      <c r="P501" s="277" t="s">
        <v>1540</v>
      </c>
      <c r="Q501" s="273" t="s">
        <v>315</v>
      </c>
      <c r="R501" s="273">
        <v>2</v>
      </c>
    </row>
    <row r="502" spans="1:18" ht="32.1" customHeight="1" x14ac:dyDescent="0.25">
      <c r="A502" s="273">
        <v>500</v>
      </c>
      <c r="B502" s="274" t="s">
        <v>367</v>
      </c>
      <c r="C502" s="274">
        <v>18</v>
      </c>
      <c r="D502" s="274" t="s">
        <v>400</v>
      </c>
      <c r="E502" s="274">
        <v>1801</v>
      </c>
      <c r="F502" s="274" t="s">
        <v>2695</v>
      </c>
      <c r="G502" s="274">
        <v>3</v>
      </c>
      <c r="H502" s="275" t="s">
        <v>1979</v>
      </c>
      <c r="I502" s="276">
        <v>301300037</v>
      </c>
      <c r="J502" s="275" t="s">
        <v>1980</v>
      </c>
      <c r="K502" s="277">
        <v>46091</v>
      </c>
      <c r="L502" s="275" t="s">
        <v>1981</v>
      </c>
      <c r="M502" s="275" t="s">
        <v>401</v>
      </c>
      <c r="N502" s="275" t="s">
        <v>279</v>
      </c>
      <c r="O502" s="275" t="s">
        <v>309</v>
      </c>
      <c r="P502" s="277" t="s">
        <v>1540</v>
      </c>
      <c r="Q502" s="273" t="s">
        <v>315</v>
      </c>
      <c r="R502" s="273">
        <v>15</v>
      </c>
    </row>
    <row r="503" spans="1:18" ht="32.1" customHeight="1" x14ac:dyDescent="0.25">
      <c r="A503" s="273">
        <v>501</v>
      </c>
      <c r="B503" s="274" t="s">
        <v>370</v>
      </c>
      <c r="C503" s="274">
        <v>27</v>
      </c>
      <c r="D503" s="274" t="s">
        <v>139</v>
      </c>
      <c r="E503" s="274">
        <v>2720</v>
      </c>
      <c r="F503" s="274" t="s">
        <v>2695</v>
      </c>
      <c r="G503" s="274">
        <v>3</v>
      </c>
      <c r="H503" s="275" t="s">
        <v>1541</v>
      </c>
      <c r="I503" s="276">
        <v>311929410</v>
      </c>
      <c r="J503" s="275" t="s">
        <v>1542</v>
      </c>
      <c r="K503" s="277">
        <v>46091</v>
      </c>
      <c r="L503" s="275" t="s">
        <v>403</v>
      </c>
      <c r="M503" s="275" t="s">
        <v>403</v>
      </c>
      <c r="N503" s="275" t="s">
        <v>279</v>
      </c>
      <c r="O503" s="275" t="s">
        <v>311</v>
      </c>
      <c r="P503" s="277" t="s">
        <v>1540</v>
      </c>
      <c r="Q503" s="273" t="s">
        <v>315</v>
      </c>
      <c r="R503" s="273">
        <v>2</v>
      </c>
    </row>
    <row r="504" spans="1:18" ht="32.1" customHeight="1" x14ac:dyDescent="0.25">
      <c r="A504" s="273">
        <v>502</v>
      </c>
      <c r="B504" s="274" t="s">
        <v>370</v>
      </c>
      <c r="C504" s="274">
        <v>27</v>
      </c>
      <c r="D504" s="274" t="s">
        <v>124</v>
      </c>
      <c r="E504" s="274">
        <v>2702</v>
      </c>
      <c r="F504" s="274" t="s">
        <v>2695</v>
      </c>
      <c r="G504" s="274">
        <v>3</v>
      </c>
      <c r="H504" s="275" t="s">
        <v>1543</v>
      </c>
      <c r="I504" s="276">
        <v>42111876730015</v>
      </c>
      <c r="J504" s="275"/>
      <c r="K504" s="277">
        <v>46091</v>
      </c>
      <c r="L504" s="275" t="s">
        <v>963</v>
      </c>
      <c r="M504" s="275" t="s">
        <v>963</v>
      </c>
      <c r="N504" s="275" t="s">
        <v>279</v>
      </c>
      <c r="O504" s="275" t="s">
        <v>311</v>
      </c>
      <c r="P504" s="277" t="s">
        <v>1540</v>
      </c>
      <c r="Q504" s="273" t="s">
        <v>315</v>
      </c>
      <c r="R504" s="273">
        <v>2</v>
      </c>
    </row>
    <row r="505" spans="1:18" ht="32.1" customHeight="1" x14ac:dyDescent="0.25">
      <c r="A505" s="273">
        <v>503</v>
      </c>
      <c r="B505" s="274" t="s">
        <v>365</v>
      </c>
      <c r="C505" s="274">
        <v>12</v>
      </c>
      <c r="D505" s="274" t="s">
        <v>418</v>
      </c>
      <c r="E505" s="274">
        <v>1211</v>
      </c>
      <c r="F505" s="274" t="s">
        <v>2695</v>
      </c>
      <c r="G505" s="274">
        <v>3</v>
      </c>
      <c r="H505" s="275" t="s">
        <v>696</v>
      </c>
      <c r="I505" s="276">
        <v>311147142</v>
      </c>
      <c r="J505" s="275" t="s">
        <v>697</v>
      </c>
      <c r="K505" s="277">
        <v>46091</v>
      </c>
      <c r="L505" s="275" t="s">
        <v>695</v>
      </c>
      <c r="M505" s="275" t="s">
        <v>403</v>
      </c>
      <c r="N505" s="275" t="s">
        <v>279</v>
      </c>
      <c r="O505" s="275" t="s">
        <v>309</v>
      </c>
      <c r="P505" s="277"/>
      <c r="Q505" s="273" t="s">
        <v>315</v>
      </c>
      <c r="R505" s="273">
        <v>3</v>
      </c>
    </row>
    <row r="506" spans="1:18" ht="32.1" customHeight="1" x14ac:dyDescent="0.25">
      <c r="A506" s="273">
        <v>504</v>
      </c>
      <c r="B506" s="274" t="s">
        <v>360</v>
      </c>
      <c r="C506" s="274">
        <v>3</v>
      </c>
      <c r="D506" s="274" t="s">
        <v>64</v>
      </c>
      <c r="E506" s="274">
        <v>301</v>
      </c>
      <c r="F506" s="274" t="s">
        <v>2695</v>
      </c>
      <c r="G506" s="274">
        <v>3</v>
      </c>
      <c r="H506" s="275" t="s">
        <v>1544</v>
      </c>
      <c r="I506" s="276">
        <v>305263001</v>
      </c>
      <c r="J506" s="275" t="s">
        <v>1545</v>
      </c>
      <c r="K506" s="277">
        <v>46091</v>
      </c>
      <c r="L506" s="275" t="s">
        <v>410</v>
      </c>
      <c r="M506" s="275" t="s">
        <v>401</v>
      </c>
      <c r="N506" s="275" t="s">
        <v>279</v>
      </c>
      <c r="O506" s="275" t="s">
        <v>309</v>
      </c>
      <c r="P506" s="277" t="s">
        <v>1540</v>
      </c>
      <c r="Q506" s="273" t="s">
        <v>315</v>
      </c>
      <c r="R506" s="273">
        <v>3</v>
      </c>
    </row>
    <row r="507" spans="1:18" ht="32.1" customHeight="1" x14ac:dyDescent="0.25">
      <c r="A507" s="273">
        <v>505</v>
      </c>
      <c r="B507" s="274" t="s">
        <v>365</v>
      </c>
      <c r="C507" s="274">
        <v>12</v>
      </c>
      <c r="D507" s="274" t="s">
        <v>418</v>
      </c>
      <c r="E507" s="274">
        <v>1211</v>
      </c>
      <c r="F507" s="274" t="s">
        <v>2695</v>
      </c>
      <c r="G507" s="274">
        <v>3</v>
      </c>
      <c r="H507" s="275" t="s">
        <v>1546</v>
      </c>
      <c r="I507" s="276">
        <v>311810513</v>
      </c>
      <c r="J507" s="275" t="s">
        <v>1547</v>
      </c>
      <c r="K507" s="277">
        <v>46091</v>
      </c>
      <c r="L507" s="275" t="s">
        <v>457</v>
      </c>
      <c r="M507" s="275" t="s">
        <v>403</v>
      </c>
      <c r="N507" s="275" t="s">
        <v>279</v>
      </c>
      <c r="O507" s="275" t="s">
        <v>309</v>
      </c>
      <c r="P507" s="277"/>
      <c r="Q507" s="273" t="s">
        <v>315</v>
      </c>
      <c r="R507" s="273">
        <v>3</v>
      </c>
    </row>
    <row r="508" spans="1:18" ht="32.1" customHeight="1" x14ac:dyDescent="0.25">
      <c r="A508" s="273">
        <v>506</v>
      </c>
      <c r="B508" s="274" t="s">
        <v>360</v>
      </c>
      <c r="C508" s="274">
        <v>3</v>
      </c>
      <c r="D508" s="274" t="s">
        <v>64</v>
      </c>
      <c r="E508" s="274">
        <v>301</v>
      </c>
      <c r="F508" s="274" t="s">
        <v>2695</v>
      </c>
      <c r="G508" s="274">
        <v>3</v>
      </c>
      <c r="H508" s="275" t="s">
        <v>1548</v>
      </c>
      <c r="I508" s="276">
        <v>307428189</v>
      </c>
      <c r="J508" s="275" t="s">
        <v>1549</v>
      </c>
      <c r="K508" s="277">
        <v>46091</v>
      </c>
      <c r="L508" s="275" t="s">
        <v>410</v>
      </c>
      <c r="M508" s="275" t="s">
        <v>401</v>
      </c>
      <c r="N508" s="275" t="s">
        <v>279</v>
      </c>
      <c r="O508" s="275" t="s">
        <v>309</v>
      </c>
      <c r="P508" s="277" t="s">
        <v>1540</v>
      </c>
      <c r="Q508" s="273" t="s">
        <v>315</v>
      </c>
      <c r="R508" s="273">
        <v>3</v>
      </c>
    </row>
    <row r="509" spans="1:18" ht="32.1" customHeight="1" x14ac:dyDescent="0.25">
      <c r="A509" s="273">
        <v>507</v>
      </c>
      <c r="B509" s="274" t="s">
        <v>365</v>
      </c>
      <c r="C509" s="274">
        <v>12</v>
      </c>
      <c r="D509" s="274" t="s">
        <v>418</v>
      </c>
      <c r="E509" s="274">
        <v>1211</v>
      </c>
      <c r="F509" s="274" t="s">
        <v>2695</v>
      </c>
      <c r="G509" s="274">
        <v>3</v>
      </c>
      <c r="H509" s="275" t="s">
        <v>1550</v>
      </c>
      <c r="I509" s="276">
        <v>311688554</v>
      </c>
      <c r="J509" s="275" t="s">
        <v>1551</v>
      </c>
      <c r="K509" s="277">
        <v>46091</v>
      </c>
      <c r="L509" s="275" t="s">
        <v>457</v>
      </c>
      <c r="M509" s="275" t="s">
        <v>403</v>
      </c>
      <c r="N509" s="275" t="s">
        <v>279</v>
      </c>
      <c r="O509" s="275" t="s">
        <v>309</v>
      </c>
      <c r="P509" s="277"/>
      <c r="Q509" s="273" t="s">
        <v>315</v>
      </c>
      <c r="R509" s="273">
        <v>3</v>
      </c>
    </row>
    <row r="510" spans="1:18" ht="32.1" customHeight="1" x14ac:dyDescent="0.25">
      <c r="A510" s="273">
        <v>508</v>
      </c>
      <c r="B510" s="274" t="s">
        <v>365</v>
      </c>
      <c r="C510" s="274">
        <v>12</v>
      </c>
      <c r="D510" s="274" t="s">
        <v>418</v>
      </c>
      <c r="E510" s="274">
        <v>1211</v>
      </c>
      <c r="F510" s="274" t="s">
        <v>2695</v>
      </c>
      <c r="G510" s="274">
        <v>3</v>
      </c>
      <c r="H510" s="275" t="s">
        <v>1552</v>
      </c>
      <c r="I510" s="276">
        <v>301122915</v>
      </c>
      <c r="J510" s="275" t="s">
        <v>1553</v>
      </c>
      <c r="K510" s="277">
        <v>46091</v>
      </c>
      <c r="L510" s="275" t="s">
        <v>1554</v>
      </c>
      <c r="M510" s="275" t="s">
        <v>403</v>
      </c>
      <c r="N510" s="275" t="s">
        <v>279</v>
      </c>
      <c r="O510" s="275" t="s">
        <v>309</v>
      </c>
      <c r="P510" s="277"/>
      <c r="Q510" s="273" t="s">
        <v>315</v>
      </c>
      <c r="R510" s="273">
        <v>3</v>
      </c>
    </row>
    <row r="511" spans="1:18" ht="32.1" customHeight="1" x14ac:dyDescent="0.25">
      <c r="A511" s="273">
        <v>509</v>
      </c>
      <c r="B511" s="274" t="s">
        <v>365</v>
      </c>
      <c r="C511" s="274">
        <v>12</v>
      </c>
      <c r="D511" s="274" t="s">
        <v>418</v>
      </c>
      <c r="E511" s="274">
        <v>1211</v>
      </c>
      <c r="F511" s="274" t="s">
        <v>2695</v>
      </c>
      <c r="G511" s="274">
        <v>3</v>
      </c>
      <c r="H511" s="275" t="s">
        <v>1555</v>
      </c>
      <c r="I511" s="276">
        <v>206004601</v>
      </c>
      <c r="J511" s="275" t="s">
        <v>1556</v>
      </c>
      <c r="K511" s="277">
        <v>46091</v>
      </c>
      <c r="L511" s="275" t="s">
        <v>1554</v>
      </c>
      <c r="M511" s="275" t="s">
        <v>403</v>
      </c>
      <c r="N511" s="275" t="s">
        <v>279</v>
      </c>
      <c r="O511" s="275" t="s">
        <v>309</v>
      </c>
      <c r="P511" s="277"/>
      <c r="Q511" s="273" t="s">
        <v>315</v>
      </c>
      <c r="R511" s="273">
        <v>3</v>
      </c>
    </row>
    <row r="512" spans="1:18" ht="32.1" customHeight="1" x14ac:dyDescent="0.25">
      <c r="A512" s="273">
        <v>510</v>
      </c>
      <c r="B512" s="274" t="s">
        <v>363</v>
      </c>
      <c r="C512" s="274">
        <v>10</v>
      </c>
      <c r="D512" s="274" t="s">
        <v>169</v>
      </c>
      <c r="E512" s="274">
        <v>1015</v>
      </c>
      <c r="F512" s="274" t="s">
        <v>2695</v>
      </c>
      <c r="G512" s="274">
        <v>3</v>
      </c>
      <c r="H512" s="275" t="s">
        <v>1557</v>
      </c>
      <c r="I512" s="276">
        <v>33010832720072</v>
      </c>
      <c r="J512" s="275"/>
      <c r="K512" s="277">
        <v>46091</v>
      </c>
      <c r="L512" s="275" t="s">
        <v>659</v>
      </c>
      <c r="M512" s="275" t="s">
        <v>659</v>
      </c>
      <c r="N512" s="275" t="s">
        <v>279</v>
      </c>
      <c r="O512" s="275" t="s">
        <v>309</v>
      </c>
      <c r="P512" s="277" t="s">
        <v>1540</v>
      </c>
      <c r="Q512" s="273" t="s">
        <v>314</v>
      </c>
      <c r="R512" s="273">
        <v>2</v>
      </c>
    </row>
    <row r="513" spans="1:18" ht="32.1" customHeight="1" x14ac:dyDescent="0.25">
      <c r="A513" s="273">
        <v>511</v>
      </c>
      <c r="B513" s="274" t="s">
        <v>363</v>
      </c>
      <c r="C513" s="274">
        <v>10</v>
      </c>
      <c r="D513" s="274" t="s">
        <v>169</v>
      </c>
      <c r="E513" s="274">
        <v>1015</v>
      </c>
      <c r="F513" s="274" t="s">
        <v>2695</v>
      </c>
      <c r="G513" s="274">
        <v>3</v>
      </c>
      <c r="H513" s="275" t="s">
        <v>924</v>
      </c>
      <c r="I513" s="276">
        <v>306691498</v>
      </c>
      <c r="J513" s="275" t="s">
        <v>925</v>
      </c>
      <c r="K513" s="277">
        <v>46091</v>
      </c>
      <c r="L513" s="275" t="s">
        <v>659</v>
      </c>
      <c r="M513" s="275" t="s">
        <v>659</v>
      </c>
      <c r="N513" s="275" t="s">
        <v>279</v>
      </c>
      <c r="O513" s="275" t="s">
        <v>309</v>
      </c>
      <c r="P513" s="277" t="s">
        <v>1207</v>
      </c>
      <c r="Q513" s="273" t="s">
        <v>315</v>
      </c>
      <c r="R513" s="273">
        <v>2</v>
      </c>
    </row>
    <row r="514" spans="1:18" ht="32.1" customHeight="1" x14ac:dyDescent="0.25">
      <c r="A514" s="273">
        <v>512</v>
      </c>
      <c r="B514" s="274" t="s">
        <v>362</v>
      </c>
      <c r="C514" s="274">
        <v>8</v>
      </c>
      <c r="D514" s="274" t="s">
        <v>582</v>
      </c>
      <c r="E514" s="274">
        <v>804</v>
      </c>
      <c r="F514" s="274" t="s">
        <v>2695</v>
      </c>
      <c r="G514" s="274">
        <v>3</v>
      </c>
      <c r="H514" s="275" t="s">
        <v>1558</v>
      </c>
      <c r="I514" s="276">
        <v>30804901591268</v>
      </c>
      <c r="J514" s="275"/>
      <c r="K514" s="277">
        <v>46091</v>
      </c>
      <c r="L514" s="275" t="s">
        <v>584</v>
      </c>
      <c r="M514" s="275" t="s">
        <v>403</v>
      </c>
      <c r="N514" s="275" t="s">
        <v>279</v>
      </c>
      <c r="O514" s="275" t="s">
        <v>309</v>
      </c>
      <c r="P514" s="277" t="s">
        <v>1540</v>
      </c>
      <c r="Q514" s="273" t="s">
        <v>315</v>
      </c>
      <c r="R514" s="273">
        <v>1</v>
      </c>
    </row>
    <row r="515" spans="1:18" ht="32.1" customHeight="1" x14ac:dyDescent="0.25">
      <c r="A515" s="273">
        <v>513</v>
      </c>
      <c r="B515" s="274" t="s">
        <v>362</v>
      </c>
      <c r="C515" s="274">
        <v>8</v>
      </c>
      <c r="D515" s="274" t="s">
        <v>582</v>
      </c>
      <c r="E515" s="274">
        <v>804</v>
      </c>
      <c r="F515" s="274" t="s">
        <v>2695</v>
      </c>
      <c r="G515" s="274">
        <v>3</v>
      </c>
      <c r="H515" s="275" t="s">
        <v>1559</v>
      </c>
      <c r="I515" s="276">
        <v>312834893</v>
      </c>
      <c r="J515" s="275" t="s">
        <v>1560</v>
      </c>
      <c r="K515" s="277">
        <v>46091</v>
      </c>
      <c r="L515" s="275" t="s">
        <v>1561</v>
      </c>
      <c r="M515" s="275" t="s">
        <v>403</v>
      </c>
      <c r="N515" s="275" t="s">
        <v>279</v>
      </c>
      <c r="O515" s="275" t="s">
        <v>309</v>
      </c>
      <c r="P515" s="277" t="s">
        <v>1540</v>
      </c>
      <c r="Q515" s="273" t="s">
        <v>315</v>
      </c>
      <c r="R515" s="273">
        <v>2</v>
      </c>
    </row>
    <row r="516" spans="1:18" ht="32.1" customHeight="1" x14ac:dyDescent="0.25">
      <c r="A516" s="273">
        <v>514</v>
      </c>
      <c r="B516" s="274" t="s">
        <v>373</v>
      </c>
      <c r="C516" s="274">
        <v>33</v>
      </c>
      <c r="D516" s="274" t="s">
        <v>535</v>
      </c>
      <c r="E516" s="274">
        <v>3303</v>
      </c>
      <c r="F516" s="274" t="s">
        <v>2695</v>
      </c>
      <c r="G516" s="274">
        <v>3</v>
      </c>
      <c r="H516" s="275" t="s">
        <v>1562</v>
      </c>
      <c r="I516" s="276">
        <v>41803773110140</v>
      </c>
      <c r="J516" s="275"/>
      <c r="K516" s="277">
        <v>46091</v>
      </c>
      <c r="L516" s="275" t="s">
        <v>1563</v>
      </c>
      <c r="M516" s="275" t="s">
        <v>412</v>
      </c>
      <c r="N516" s="275" t="s">
        <v>279</v>
      </c>
      <c r="O516" s="275" t="s">
        <v>311</v>
      </c>
      <c r="P516" s="277" t="s">
        <v>1207</v>
      </c>
      <c r="Q516" s="273" t="s">
        <v>315</v>
      </c>
      <c r="R516" s="273">
        <v>3</v>
      </c>
    </row>
    <row r="517" spans="1:18" ht="32.1" customHeight="1" x14ac:dyDescent="0.25">
      <c r="A517" s="273">
        <v>515</v>
      </c>
      <c r="B517" s="274" t="s">
        <v>373</v>
      </c>
      <c r="C517" s="274">
        <v>33</v>
      </c>
      <c r="D517" s="274" t="s">
        <v>535</v>
      </c>
      <c r="E517" s="274">
        <v>3303</v>
      </c>
      <c r="F517" s="274" t="s">
        <v>2695</v>
      </c>
      <c r="G517" s="274">
        <v>3</v>
      </c>
      <c r="H517" s="275" t="s">
        <v>1564</v>
      </c>
      <c r="I517" s="276">
        <v>204574694</v>
      </c>
      <c r="J517" s="275" t="s">
        <v>1565</v>
      </c>
      <c r="K517" s="277">
        <v>46091</v>
      </c>
      <c r="L517" s="275" t="s">
        <v>1566</v>
      </c>
      <c r="M517" s="275" t="s">
        <v>412</v>
      </c>
      <c r="N517" s="275" t="s">
        <v>279</v>
      </c>
      <c r="O517" s="275" t="s">
        <v>311</v>
      </c>
      <c r="P517" s="277" t="s">
        <v>1207</v>
      </c>
      <c r="Q517" s="273" t="s">
        <v>315</v>
      </c>
      <c r="R517" s="273">
        <v>3</v>
      </c>
    </row>
    <row r="518" spans="1:18" ht="32.1" customHeight="1" x14ac:dyDescent="0.25">
      <c r="A518" s="273">
        <v>516</v>
      </c>
      <c r="B518" s="274" t="s">
        <v>371</v>
      </c>
      <c r="C518" s="274">
        <v>26</v>
      </c>
      <c r="D518" s="274" t="s">
        <v>778</v>
      </c>
      <c r="E518" s="274">
        <v>2609</v>
      </c>
      <c r="F518" s="274" t="s">
        <v>2695</v>
      </c>
      <c r="G518" s="274">
        <v>3</v>
      </c>
      <c r="H518" s="275" t="s">
        <v>1567</v>
      </c>
      <c r="I518" s="276">
        <v>302887484</v>
      </c>
      <c r="J518" s="275" t="s">
        <v>1568</v>
      </c>
      <c r="K518" s="277">
        <v>46092</v>
      </c>
      <c r="L518" s="275" t="s">
        <v>1569</v>
      </c>
      <c r="M518" s="275" t="s">
        <v>1422</v>
      </c>
      <c r="N518" s="275" t="s">
        <v>279</v>
      </c>
      <c r="O518" s="275" t="s">
        <v>311</v>
      </c>
      <c r="P518" s="277"/>
      <c r="Q518" s="273" t="s">
        <v>315</v>
      </c>
      <c r="R518" s="273">
        <v>2</v>
      </c>
    </row>
    <row r="519" spans="1:18" ht="32.1" customHeight="1" x14ac:dyDescent="0.25">
      <c r="A519" s="273">
        <v>517</v>
      </c>
      <c r="B519" s="274" t="s">
        <v>371</v>
      </c>
      <c r="C519" s="274">
        <v>26</v>
      </c>
      <c r="D519" s="274" t="s">
        <v>778</v>
      </c>
      <c r="E519" s="274">
        <v>2609</v>
      </c>
      <c r="F519" s="274" t="s">
        <v>2695</v>
      </c>
      <c r="G519" s="274">
        <v>3</v>
      </c>
      <c r="H519" s="275" t="s">
        <v>1570</v>
      </c>
      <c r="I519" s="276">
        <v>302904834</v>
      </c>
      <c r="J519" s="275" t="s">
        <v>1571</v>
      </c>
      <c r="K519" s="277">
        <v>46092</v>
      </c>
      <c r="L519" s="275" t="s">
        <v>1569</v>
      </c>
      <c r="M519" s="275" t="s">
        <v>1422</v>
      </c>
      <c r="N519" s="275" t="s">
        <v>279</v>
      </c>
      <c r="O519" s="275" t="s">
        <v>311</v>
      </c>
      <c r="P519" s="277"/>
      <c r="Q519" s="273" t="s">
        <v>315</v>
      </c>
      <c r="R519" s="273">
        <v>2</v>
      </c>
    </row>
    <row r="520" spans="1:18" ht="32.1" customHeight="1" x14ac:dyDescent="0.25">
      <c r="A520" s="273">
        <v>518</v>
      </c>
      <c r="B520" s="274" t="s">
        <v>371</v>
      </c>
      <c r="C520" s="274">
        <v>26</v>
      </c>
      <c r="D520" s="274" t="s">
        <v>748</v>
      </c>
      <c r="E520" s="274">
        <v>2610</v>
      </c>
      <c r="F520" s="274" t="s">
        <v>2695</v>
      </c>
      <c r="G520" s="274">
        <v>3</v>
      </c>
      <c r="H520" s="275" t="s">
        <v>1572</v>
      </c>
      <c r="I520" s="276">
        <v>41206850020022</v>
      </c>
      <c r="J520" s="275"/>
      <c r="K520" s="277">
        <v>46092</v>
      </c>
      <c r="L520" s="275" t="s">
        <v>1573</v>
      </c>
      <c r="M520" s="275" t="s">
        <v>1574</v>
      </c>
      <c r="N520" s="275" t="s">
        <v>279</v>
      </c>
      <c r="O520" s="275" t="s">
        <v>311</v>
      </c>
      <c r="P520" s="277"/>
      <c r="Q520" s="273" t="s">
        <v>315</v>
      </c>
      <c r="R520" s="273">
        <v>2</v>
      </c>
    </row>
    <row r="521" spans="1:18" ht="32.1" customHeight="1" x14ac:dyDescent="0.25">
      <c r="A521" s="273">
        <v>519</v>
      </c>
      <c r="B521" s="274" t="s">
        <v>371</v>
      </c>
      <c r="C521" s="274">
        <v>26</v>
      </c>
      <c r="D521" s="274" t="s">
        <v>748</v>
      </c>
      <c r="E521" s="274">
        <v>2610</v>
      </c>
      <c r="F521" s="274" t="s">
        <v>2695</v>
      </c>
      <c r="G521" s="274">
        <v>3</v>
      </c>
      <c r="H521" s="275" t="s">
        <v>1575</v>
      </c>
      <c r="I521" s="276">
        <v>52205005090020</v>
      </c>
      <c r="J521" s="275"/>
      <c r="K521" s="277">
        <v>46092</v>
      </c>
      <c r="L521" s="275" t="s">
        <v>1576</v>
      </c>
      <c r="M521" s="275" t="s">
        <v>1577</v>
      </c>
      <c r="N521" s="275" t="s">
        <v>279</v>
      </c>
      <c r="O521" s="275" t="s">
        <v>311</v>
      </c>
      <c r="P521" s="277"/>
      <c r="Q521" s="273" t="s">
        <v>315</v>
      </c>
      <c r="R521" s="273">
        <v>2</v>
      </c>
    </row>
    <row r="522" spans="1:18" ht="32.1" customHeight="1" x14ac:dyDescent="0.25">
      <c r="A522" s="273">
        <v>520</v>
      </c>
      <c r="B522" s="274" t="s">
        <v>360</v>
      </c>
      <c r="C522" s="274">
        <v>3</v>
      </c>
      <c r="D522" s="274" t="s">
        <v>76</v>
      </c>
      <c r="E522" s="274">
        <v>303</v>
      </c>
      <c r="F522" s="274" t="s">
        <v>2695</v>
      </c>
      <c r="G522" s="274">
        <v>3</v>
      </c>
      <c r="H522" s="275" t="s">
        <v>1578</v>
      </c>
      <c r="I522" s="276">
        <v>62201005150011</v>
      </c>
      <c r="J522" s="275"/>
      <c r="K522" s="277">
        <v>46092</v>
      </c>
      <c r="L522" s="275" t="s">
        <v>410</v>
      </c>
      <c r="M522" s="275" t="s">
        <v>401</v>
      </c>
      <c r="N522" s="275" t="s">
        <v>279</v>
      </c>
      <c r="O522" s="275" t="s">
        <v>309</v>
      </c>
      <c r="P522" s="277" t="s">
        <v>1579</v>
      </c>
      <c r="Q522" s="273" t="s">
        <v>315</v>
      </c>
      <c r="R522" s="273">
        <v>2</v>
      </c>
    </row>
    <row r="523" spans="1:18" ht="32.1" customHeight="1" x14ac:dyDescent="0.25">
      <c r="A523" s="273">
        <v>521</v>
      </c>
      <c r="B523" s="274" t="s">
        <v>360</v>
      </c>
      <c r="C523" s="274">
        <v>3</v>
      </c>
      <c r="D523" s="274" t="s">
        <v>76</v>
      </c>
      <c r="E523" s="274">
        <v>303</v>
      </c>
      <c r="F523" s="274" t="s">
        <v>2695</v>
      </c>
      <c r="G523" s="274">
        <v>3</v>
      </c>
      <c r="H523" s="275" t="s">
        <v>1580</v>
      </c>
      <c r="I523" s="276">
        <v>32209941450036</v>
      </c>
      <c r="J523" s="275"/>
      <c r="K523" s="277">
        <v>46092</v>
      </c>
      <c r="L523" s="275" t="s">
        <v>410</v>
      </c>
      <c r="M523" s="275" t="s">
        <v>401</v>
      </c>
      <c r="N523" s="275" t="s">
        <v>279</v>
      </c>
      <c r="O523" s="275" t="s">
        <v>309</v>
      </c>
      <c r="P523" s="277" t="s">
        <v>1579</v>
      </c>
      <c r="Q523" s="273" t="s">
        <v>315</v>
      </c>
      <c r="R523" s="273">
        <v>2</v>
      </c>
    </row>
    <row r="524" spans="1:18" ht="32.1" customHeight="1" x14ac:dyDescent="0.25">
      <c r="A524" s="273">
        <v>522</v>
      </c>
      <c r="B524" s="274" t="s">
        <v>371</v>
      </c>
      <c r="C524" s="274">
        <v>26</v>
      </c>
      <c r="D524" s="274" t="s">
        <v>789</v>
      </c>
      <c r="E524" s="274">
        <v>2608</v>
      </c>
      <c r="F524" s="274" t="s">
        <v>2695</v>
      </c>
      <c r="G524" s="274">
        <v>3</v>
      </c>
      <c r="H524" s="275" t="s">
        <v>1581</v>
      </c>
      <c r="I524" s="276">
        <v>201426634</v>
      </c>
      <c r="J524" s="275" t="s">
        <v>1582</v>
      </c>
      <c r="K524" s="277">
        <v>46092</v>
      </c>
      <c r="L524" s="275" t="s">
        <v>1583</v>
      </c>
      <c r="M524" s="275" t="s">
        <v>1584</v>
      </c>
      <c r="N524" s="275" t="s">
        <v>279</v>
      </c>
      <c r="O524" s="275" t="s">
        <v>311</v>
      </c>
      <c r="P524" s="277"/>
      <c r="Q524" s="273" t="s">
        <v>315</v>
      </c>
      <c r="R524" s="273">
        <v>2</v>
      </c>
    </row>
    <row r="525" spans="1:18" ht="32.1" customHeight="1" x14ac:dyDescent="0.25">
      <c r="A525" s="273">
        <v>523</v>
      </c>
      <c r="B525" s="274" t="s">
        <v>371</v>
      </c>
      <c r="C525" s="274">
        <v>26</v>
      </c>
      <c r="D525" s="274" t="s">
        <v>789</v>
      </c>
      <c r="E525" s="274">
        <v>2608</v>
      </c>
      <c r="F525" s="274" t="s">
        <v>2695</v>
      </c>
      <c r="G525" s="274">
        <v>3</v>
      </c>
      <c r="H525" s="275" t="s">
        <v>1585</v>
      </c>
      <c r="I525" s="276">
        <v>52801055730017</v>
      </c>
      <c r="J525" s="275"/>
      <c r="K525" s="277">
        <v>46092</v>
      </c>
      <c r="L525" s="275" t="s">
        <v>1586</v>
      </c>
      <c r="M525" s="275" t="s">
        <v>1587</v>
      </c>
      <c r="N525" s="275" t="s">
        <v>279</v>
      </c>
      <c r="O525" s="275" t="s">
        <v>311</v>
      </c>
      <c r="P525" s="277"/>
      <c r="Q525" s="273" t="s">
        <v>315</v>
      </c>
      <c r="R525" s="273">
        <v>2</v>
      </c>
    </row>
    <row r="526" spans="1:18" ht="32.1" customHeight="1" x14ac:dyDescent="0.25">
      <c r="A526" s="273">
        <v>524</v>
      </c>
      <c r="B526" s="274" t="s">
        <v>371</v>
      </c>
      <c r="C526" s="274">
        <v>26</v>
      </c>
      <c r="D526" s="274" t="s">
        <v>759</v>
      </c>
      <c r="E526" s="274">
        <v>2605</v>
      </c>
      <c r="F526" s="274" t="s">
        <v>2695</v>
      </c>
      <c r="G526" s="274">
        <v>3</v>
      </c>
      <c r="H526" s="275" t="s">
        <v>1588</v>
      </c>
      <c r="I526" s="276">
        <v>204138562</v>
      </c>
      <c r="J526" s="275" t="s">
        <v>1589</v>
      </c>
      <c r="K526" s="277">
        <v>46092</v>
      </c>
      <c r="L526" s="275" t="s">
        <v>990</v>
      </c>
      <c r="M526" s="275" t="s">
        <v>727</v>
      </c>
      <c r="N526" s="275" t="s">
        <v>279</v>
      </c>
      <c r="O526" s="275" t="s">
        <v>311</v>
      </c>
      <c r="P526" s="277"/>
      <c r="Q526" s="273" t="s">
        <v>315</v>
      </c>
      <c r="R526" s="273">
        <v>2</v>
      </c>
    </row>
    <row r="527" spans="1:18" ht="32.1" customHeight="1" x14ac:dyDescent="0.25">
      <c r="A527" s="273">
        <v>525</v>
      </c>
      <c r="B527" s="274" t="s">
        <v>369</v>
      </c>
      <c r="C527" s="274">
        <v>22</v>
      </c>
      <c r="D527" s="274" t="s">
        <v>227</v>
      </c>
      <c r="E527" s="274">
        <v>2207</v>
      </c>
      <c r="F527" s="274" t="s">
        <v>2695</v>
      </c>
      <c r="G527" s="274">
        <v>3</v>
      </c>
      <c r="H527" s="275" t="s">
        <v>1590</v>
      </c>
      <c r="I527" s="276">
        <v>32803696230035</v>
      </c>
      <c r="J527" s="275"/>
      <c r="K527" s="277">
        <v>46092</v>
      </c>
      <c r="L527" s="275" t="s">
        <v>1437</v>
      </c>
      <c r="M527" s="275" t="s">
        <v>416</v>
      </c>
      <c r="N527" s="275" t="s">
        <v>279</v>
      </c>
      <c r="O527" s="275" t="s">
        <v>311</v>
      </c>
      <c r="P527" s="277" t="s">
        <v>1579</v>
      </c>
      <c r="Q527" s="273" t="s">
        <v>314</v>
      </c>
      <c r="R527" s="273">
        <v>2</v>
      </c>
    </row>
    <row r="528" spans="1:18" ht="32.1" customHeight="1" x14ac:dyDescent="0.25">
      <c r="A528" s="273">
        <v>526</v>
      </c>
      <c r="B528" s="274" t="s">
        <v>369</v>
      </c>
      <c r="C528" s="274">
        <v>22</v>
      </c>
      <c r="D528" s="274" t="s">
        <v>227</v>
      </c>
      <c r="E528" s="274">
        <v>2207</v>
      </c>
      <c r="F528" s="274" t="s">
        <v>2695</v>
      </c>
      <c r="G528" s="274">
        <v>3</v>
      </c>
      <c r="H528" s="275" t="s">
        <v>1591</v>
      </c>
      <c r="I528" s="276">
        <v>32212965550053</v>
      </c>
      <c r="J528" s="275"/>
      <c r="K528" s="277">
        <v>46092</v>
      </c>
      <c r="L528" s="275" t="s">
        <v>1592</v>
      </c>
      <c r="M528" s="275" t="s">
        <v>1593</v>
      </c>
      <c r="N528" s="275" t="s">
        <v>279</v>
      </c>
      <c r="O528" s="275" t="s">
        <v>311</v>
      </c>
      <c r="P528" s="277" t="s">
        <v>1579</v>
      </c>
      <c r="Q528" s="273" t="s">
        <v>314</v>
      </c>
      <c r="R528" s="273">
        <v>2</v>
      </c>
    </row>
    <row r="529" spans="1:18" ht="32.1" customHeight="1" x14ac:dyDescent="0.25">
      <c r="A529" s="273">
        <v>527</v>
      </c>
      <c r="B529" s="274" t="s">
        <v>369</v>
      </c>
      <c r="C529" s="274">
        <v>22</v>
      </c>
      <c r="D529" s="274" t="s">
        <v>227</v>
      </c>
      <c r="E529" s="274">
        <v>2207</v>
      </c>
      <c r="F529" s="274" t="s">
        <v>2695</v>
      </c>
      <c r="G529" s="274">
        <v>3</v>
      </c>
      <c r="H529" s="275" t="s">
        <v>1594</v>
      </c>
      <c r="I529" s="276">
        <v>31707806230032</v>
      </c>
      <c r="J529" s="275"/>
      <c r="K529" s="277">
        <v>46092</v>
      </c>
      <c r="L529" s="275" t="s">
        <v>1595</v>
      </c>
      <c r="M529" s="275" t="s">
        <v>416</v>
      </c>
      <c r="N529" s="275" t="s">
        <v>279</v>
      </c>
      <c r="O529" s="275" t="s">
        <v>311</v>
      </c>
      <c r="P529" s="277" t="s">
        <v>1579</v>
      </c>
      <c r="Q529" s="273" t="s">
        <v>314</v>
      </c>
      <c r="R529" s="273">
        <v>2</v>
      </c>
    </row>
    <row r="530" spans="1:18" ht="32.1" customHeight="1" x14ac:dyDescent="0.25">
      <c r="A530" s="273">
        <v>528</v>
      </c>
      <c r="B530" s="274" t="s">
        <v>371</v>
      </c>
      <c r="C530" s="274">
        <v>26</v>
      </c>
      <c r="D530" s="274" t="s">
        <v>759</v>
      </c>
      <c r="E530" s="274">
        <v>2605</v>
      </c>
      <c r="F530" s="274" t="s">
        <v>2695</v>
      </c>
      <c r="G530" s="274">
        <v>3</v>
      </c>
      <c r="H530" s="275" t="s">
        <v>1596</v>
      </c>
      <c r="I530" s="276">
        <v>31409966050023</v>
      </c>
      <c r="J530" s="275"/>
      <c r="K530" s="277">
        <v>46092</v>
      </c>
      <c r="L530" s="275" t="s">
        <v>1597</v>
      </c>
      <c r="M530" s="275" t="s">
        <v>1428</v>
      </c>
      <c r="N530" s="275" t="s">
        <v>279</v>
      </c>
      <c r="O530" s="275" t="s">
        <v>311</v>
      </c>
      <c r="P530" s="277"/>
      <c r="Q530" s="273" t="s">
        <v>315</v>
      </c>
      <c r="R530" s="273">
        <v>0</v>
      </c>
    </row>
    <row r="531" spans="1:18" ht="32.1" customHeight="1" x14ac:dyDescent="0.25">
      <c r="A531" s="273">
        <v>529</v>
      </c>
      <c r="B531" s="274" t="s">
        <v>361</v>
      </c>
      <c r="C531" s="274">
        <v>6</v>
      </c>
      <c r="D531" s="274" t="s">
        <v>82</v>
      </c>
      <c r="E531" s="274">
        <v>607</v>
      </c>
      <c r="F531" s="274" t="s">
        <v>2695</v>
      </c>
      <c r="G531" s="274">
        <v>3</v>
      </c>
      <c r="H531" s="275" t="s">
        <v>1598</v>
      </c>
      <c r="I531" s="276">
        <v>32208745260014</v>
      </c>
      <c r="J531" s="275"/>
      <c r="K531" s="277">
        <v>46087</v>
      </c>
      <c r="L531" s="275" t="s">
        <v>1599</v>
      </c>
      <c r="M531" s="275" t="s">
        <v>424</v>
      </c>
      <c r="N531" s="275" t="s">
        <v>279</v>
      </c>
      <c r="O531" s="275" t="s">
        <v>309</v>
      </c>
      <c r="P531" s="277" t="s">
        <v>1511</v>
      </c>
      <c r="Q531" s="273" t="s">
        <v>315</v>
      </c>
      <c r="R531" s="273">
        <v>2</v>
      </c>
    </row>
    <row r="532" spans="1:18" ht="32.1" customHeight="1" x14ac:dyDescent="0.25">
      <c r="A532" s="273">
        <v>530</v>
      </c>
      <c r="B532" s="274" t="s">
        <v>364</v>
      </c>
      <c r="C532" s="274">
        <v>35</v>
      </c>
      <c r="D532" s="274" t="s">
        <v>102</v>
      </c>
      <c r="E532" s="274">
        <v>3504</v>
      </c>
      <c r="F532" s="274" t="s">
        <v>2695</v>
      </c>
      <c r="G532" s="274">
        <v>3</v>
      </c>
      <c r="H532" s="275" t="s">
        <v>1600</v>
      </c>
      <c r="I532" s="276">
        <v>30303653500039</v>
      </c>
      <c r="J532" s="275"/>
      <c r="K532" s="277">
        <v>46092</v>
      </c>
      <c r="L532" s="275" t="s">
        <v>1446</v>
      </c>
      <c r="M532" s="275" t="s">
        <v>417</v>
      </c>
      <c r="N532" s="275" t="s">
        <v>279</v>
      </c>
      <c r="O532" s="275" t="s">
        <v>311</v>
      </c>
      <c r="P532" s="277" t="s">
        <v>1601</v>
      </c>
      <c r="Q532" s="273" t="s">
        <v>315</v>
      </c>
      <c r="R532" s="273">
        <v>0</v>
      </c>
    </row>
    <row r="533" spans="1:18" ht="32.1" customHeight="1" x14ac:dyDescent="0.25">
      <c r="A533" s="273">
        <v>531</v>
      </c>
      <c r="B533" s="274" t="s">
        <v>364</v>
      </c>
      <c r="C533" s="274">
        <v>35</v>
      </c>
      <c r="D533" s="274" t="s">
        <v>102</v>
      </c>
      <c r="E533" s="274">
        <v>3504</v>
      </c>
      <c r="F533" s="274" t="s">
        <v>2695</v>
      </c>
      <c r="G533" s="274">
        <v>3</v>
      </c>
      <c r="H533" s="275" t="s">
        <v>1602</v>
      </c>
      <c r="I533" s="276">
        <v>32210903480035</v>
      </c>
      <c r="J533" s="275"/>
      <c r="K533" s="277">
        <v>46092</v>
      </c>
      <c r="L533" s="275" t="s">
        <v>1446</v>
      </c>
      <c r="M533" s="275" t="s">
        <v>417</v>
      </c>
      <c r="N533" s="275" t="s">
        <v>279</v>
      </c>
      <c r="O533" s="275" t="s">
        <v>311</v>
      </c>
      <c r="P533" s="277" t="s">
        <v>1601</v>
      </c>
      <c r="Q533" s="273" t="s">
        <v>315</v>
      </c>
      <c r="R533" s="273">
        <v>0</v>
      </c>
    </row>
    <row r="534" spans="1:18" ht="32.1" customHeight="1" x14ac:dyDescent="0.25">
      <c r="A534" s="273">
        <v>532</v>
      </c>
      <c r="B534" s="274" t="s">
        <v>364</v>
      </c>
      <c r="C534" s="274">
        <v>35</v>
      </c>
      <c r="D534" s="274" t="s">
        <v>102</v>
      </c>
      <c r="E534" s="274">
        <v>3504</v>
      </c>
      <c r="F534" s="274" t="s">
        <v>2695</v>
      </c>
      <c r="G534" s="274">
        <v>3</v>
      </c>
      <c r="H534" s="275" t="s">
        <v>1603</v>
      </c>
      <c r="I534" s="276">
        <v>31412673330016</v>
      </c>
      <c r="J534" s="275"/>
      <c r="K534" s="277">
        <v>46092</v>
      </c>
      <c r="L534" s="275" t="s">
        <v>1446</v>
      </c>
      <c r="M534" s="275" t="s">
        <v>417</v>
      </c>
      <c r="N534" s="275" t="s">
        <v>279</v>
      </c>
      <c r="O534" s="275" t="s">
        <v>311</v>
      </c>
      <c r="P534" s="277" t="s">
        <v>1601</v>
      </c>
      <c r="Q534" s="273" t="s">
        <v>315</v>
      </c>
      <c r="R534" s="273">
        <v>0</v>
      </c>
    </row>
    <row r="535" spans="1:18" ht="32.1" customHeight="1" x14ac:dyDescent="0.25">
      <c r="A535" s="273">
        <v>533</v>
      </c>
      <c r="B535" s="274" t="s">
        <v>364</v>
      </c>
      <c r="C535" s="274">
        <v>35</v>
      </c>
      <c r="D535" s="274" t="s">
        <v>102</v>
      </c>
      <c r="E535" s="274">
        <v>3504</v>
      </c>
      <c r="F535" s="274" t="s">
        <v>2695</v>
      </c>
      <c r="G535" s="274">
        <v>3</v>
      </c>
      <c r="H535" s="275" t="s">
        <v>1604</v>
      </c>
      <c r="I535" s="276">
        <v>42602813480024</v>
      </c>
      <c r="J535" s="275"/>
      <c r="K535" s="277">
        <v>46092</v>
      </c>
      <c r="L535" s="275" t="s">
        <v>1446</v>
      </c>
      <c r="M535" s="275" t="s">
        <v>417</v>
      </c>
      <c r="N535" s="275" t="s">
        <v>279</v>
      </c>
      <c r="O535" s="275" t="s">
        <v>311</v>
      </c>
      <c r="P535" s="277" t="s">
        <v>1601</v>
      </c>
      <c r="Q535" s="273" t="s">
        <v>315</v>
      </c>
      <c r="R535" s="273">
        <v>0</v>
      </c>
    </row>
    <row r="536" spans="1:18" ht="32.1" customHeight="1" x14ac:dyDescent="0.25">
      <c r="A536" s="273">
        <v>534</v>
      </c>
      <c r="B536" s="274" t="s">
        <v>372</v>
      </c>
      <c r="C536" s="274">
        <v>30</v>
      </c>
      <c r="D536" s="274" t="s">
        <v>247</v>
      </c>
      <c r="E536" s="274">
        <v>3010</v>
      </c>
      <c r="F536" s="274" t="s">
        <v>2695</v>
      </c>
      <c r="G536" s="274">
        <v>3</v>
      </c>
      <c r="H536" s="275" t="s">
        <v>1899</v>
      </c>
      <c r="I536" s="276">
        <v>205294077</v>
      </c>
      <c r="J536" s="275" t="s">
        <v>1900</v>
      </c>
      <c r="K536" s="277">
        <v>46092</v>
      </c>
      <c r="L536" s="275" t="s">
        <v>411</v>
      </c>
      <c r="M536" s="275" t="s">
        <v>1384</v>
      </c>
      <c r="N536" s="275" t="s">
        <v>279</v>
      </c>
      <c r="O536" s="275" t="s">
        <v>309</v>
      </c>
      <c r="P536" s="277" t="s">
        <v>1579</v>
      </c>
      <c r="Q536" s="273" t="s">
        <v>315</v>
      </c>
      <c r="R536" s="273">
        <v>2</v>
      </c>
    </row>
    <row r="537" spans="1:18" ht="32.1" customHeight="1" x14ac:dyDescent="0.25">
      <c r="A537" s="273">
        <v>535</v>
      </c>
      <c r="B537" s="274" t="s">
        <v>372</v>
      </c>
      <c r="C537" s="274">
        <v>30</v>
      </c>
      <c r="D537" s="274" t="s">
        <v>247</v>
      </c>
      <c r="E537" s="274">
        <v>3010</v>
      </c>
      <c r="F537" s="274" t="s">
        <v>2695</v>
      </c>
      <c r="G537" s="274">
        <v>3</v>
      </c>
      <c r="H537" s="275" t="s">
        <v>1901</v>
      </c>
      <c r="I537" s="276">
        <v>311740538</v>
      </c>
      <c r="J537" s="275" t="s">
        <v>1902</v>
      </c>
      <c r="K537" s="277">
        <v>46092</v>
      </c>
      <c r="L537" s="275" t="s">
        <v>411</v>
      </c>
      <c r="M537" s="275" t="s">
        <v>1384</v>
      </c>
      <c r="N537" s="275" t="s">
        <v>279</v>
      </c>
      <c r="O537" s="275" t="s">
        <v>309</v>
      </c>
      <c r="P537" s="277" t="s">
        <v>1579</v>
      </c>
      <c r="Q537" s="273" t="s">
        <v>315</v>
      </c>
      <c r="R537" s="273">
        <v>2</v>
      </c>
    </row>
    <row r="538" spans="1:18" ht="32.1" customHeight="1" x14ac:dyDescent="0.25">
      <c r="A538" s="273">
        <v>536</v>
      </c>
      <c r="B538" s="274" t="s">
        <v>372</v>
      </c>
      <c r="C538" s="274">
        <v>30</v>
      </c>
      <c r="D538" s="274" t="s">
        <v>247</v>
      </c>
      <c r="E538" s="274">
        <v>3010</v>
      </c>
      <c r="F538" s="274" t="s">
        <v>2695</v>
      </c>
      <c r="G538" s="274">
        <v>3</v>
      </c>
      <c r="H538" s="275" t="s">
        <v>1903</v>
      </c>
      <c r="I538" s="276">
        <v>51402066920032</v>
      </c>
      <c r="J538" s="275" t="s">
        <v>1605</v>
      </c>
      <c r="K538" s="277">
        <v>46092</v>
      </c>
      <c r="L538" s="275" t="s">
        <v>411</v>
      </c>
      <c r="M538" s="275" t="s">
        <v>1384</v>
      </c>
      <c r="N538" s="275" t="s">
        <v>279</v>
      </c>
      <c r="O538" s="275" t="s">
        <v>309</v>
      </c>
      <c r="P538" s="277" t="s">
        <v>1579</v>
      </c>
      <c r="Q538" s="273" t="s">
        <v>315</v>
      </c>
      <c r="R538" s="273">
        <v>2</v>
      </c>
    </row>
    <row r="539" spans="1:18" ht="32.1" customHeight="1" x14ac:dyDescent="0.25">
      <c r="A539" s="273">
        <v>537</v>
      </c>
      <c r="B539" s="274" t="s">
        <v>372</v>
      </c>
      <c r="C539" s="274">
        <v>30</v>
      </c>
      <c r="D539" s="274" t="s">
        <v>247</v>
      </c>
      <c r="E539" s="274">
        <v>3010</v>
      </c>
      <c r="F539" s="274" t="s">
        <v>2695</v>
      </c>
      <c r="G539" s="274">
        <v>3</v>
      </c>
      <c r="H539" s="275" t="s">
        <v>1904</v>
      </c>
      <c r="I539" s="276">
        <v>307760972</v>
      </c>
      <c r="J539" s="275" t="s">
        <v>1905</v>
      </c>
      <c r="K539" s="277">
        <v>46092</v>
      </c>
      <c r="L539" s="275" t="s">
        <v>411</v>
      </c>
      <c r="M539" s="275" t="s">
        <v>1384</v>
      </c>
      <c r="N539" s="275" t="s">
        <v>279</v>
      </c>
      <c r="O539" s="275" t="s">
        <v>309</v>
      </c>
      <c r="P539" s="277" t="s">
        <v>1579</v>
      </c>
      <c r="Q539" s="273" t="s">
        <v>315</v>
      </c>
      <c r="R539" s="273">
        <v>2</v>
      </c>
    </row>
    <row r="540" spans="1:18" ht="32.1" customHeight="1" x14ac:dyDescent="0.25">
      <c r="A540" s="273">
        <v>538</v>
      </c>
      <c r="B540" s="274" t="s">
        <v>373</v>
      </c>
      <c r="C540" s="274">
        <v>33</v>
      </c>
      <c r="D540" s="274" t="s">
        <v>500</v>
      </c>
      <c r="E540" s="274">
        <v>3313</v>
      </c>
      <c r="F540" s="274" t="s">
        <v>2695</v>
      </c>
      <c r="G540" s="274">
        <v>3</v>
      </c>
      <c r="H540" s="275" t="s">
        <v>1606</v>
      </c>
      <c r="I540" s="276">
        <v>302682274</v>
      </c>
      <c r="J540" s="275" t="s">
        <v>1607</v>
      </c>
      <c r="K540" s="277">
        <v>46092</v>
      </c>
      <c r="L540" s="275" t="s">
        <v>1405</v>
      </c>
      <c r="M540" s="275" t="s">
        <v>412</v>
      </c>
      <c r="N540" s="275" t="s">
        <v>279</v>
      </c>
      <c r="O540" s="275" t="s">
        <v>311</v>
      </c>
      <c r="P540" s="277" t="s">
        <v>1601</v>
      </c>
      <c r="Q540" s="273" t="s">
        <v>315</v>
      </c>
      <c r="R540" s="273">
        <v>3</v>
      </c>
    </row>
    <row r="541" spans="1:18" ht="32.1" customHeight="1" x14ac:dyDescent="0.25">
      <c r="A541" s="273">
        <v>539</v>
      </c>
      <c r="B541" s="274" t="s">
        <v>373</v>
      </c>
      <c r="C541" s="274">
        <v>33</v>
      </c>
      <c r="D541" s="274" t="s">
        <v>500</v>
      </c>
      <c r="E541" s="274">
        <v>3313</v>
      </c>
      <c r="F541" s="274" t="s">
        <v>2695</v>
      </c>
      <c r="G541" s="274">
        <v>3</v>
      </c>
      <c r="H541" s="275" t="s">
        <v>1286</v>
      </c>
      <c r="I541" s="276">
        <v>309658621</v>
      </c>
      <c r="J541" s="275" t="s">
        <v>1287</v>
      </c>
      <c r="K541" s="277">
        <v>46092</v>
      </c>
      <c r="L541" s="275" t="s">
        <v>1405</v>
      </c>
      <c r="M541" s="275" t="s">
        <v>412</v>
      </c>
      <c r="N541" s="275" t="s">
        <v>279</v>
      </c>
      <c r="O541" s="275" t="s">
        <v>311</v>
      </c>
      <c r="P541" s="277" t="s">
        <v>1601</v>
      </c>
      <c r="Q541" s="273" t="s">
        <v>315</v>
      </c>
      <c r="R541" s="273">
        <v>1</v>
      </c>
    </row>
    <row r="542" spans="1:18" ht="32.1" customHeight="1" x14ac:dyDescent="0.25">
      <c r="A542" s="273">
        <v>540</v>
      </c>
      <c r="B542" s="274" t="s">
        <v>361</v>
      </c>
      <c r="C542" s="274">
        <v>6</v>
      </c>
      <c r="D542" s="274" t="s">
        <v>86</v>
      </c>
      <c r="E542" s="274">
        <v>614</v>
      </c>
      <c r="F542" s="274" t="s">
        <v>2695</v>
      </c>
      <c r="G542" s="274">
        <v>3</v>
      </c>
      <c r="H542" s="275" t="s">
        <v>1608</v>
      </c>
      <c r="I542" s="276">
        <v>308188661</v>
      </c>
      <c r="J542" s="275" t="s">
        <v>1609</v>
      </c>
      <c r="K542" s="277">
        <v>46086</v>
      </c>
      <c r="L542" s="275" t="s">
        <v>1610</v>
      </c>
      <c r="M542" s="275" t="s">
        <v>424</v>
      </c>
      <c r="N542" s="275" t="s">
        <v>279</v>
      </c>
      <c r="O542" s="275" t="s">
        <v>309</v>
      </c>
      <c r="P542" s="277" t="s">
        <v>1090</v>
      </c>
      <c r="Q542" s="273" t="s">
        <v>315</v>
      </c>
      <c r="R542" s="273">
        <v>1</v>
      </c>
    </row>
    <row r="543" spans="1:18" ht="32.1" customHeight="1" x14ac:dyDescent="0.25">
      <c r="A543" s="273">
        <v>541</v>
      </c>
      <c r="B543" s="274" t="s">
        <v>361</v>
      </c>
      <c r="C543" s="274">
        <v>6</v>
      </c>
      <c r="D543" s="274" t="s">
        <v>86</v>
      </c>
      <c r="E543" s="274">
        <v>614</v>
      </c>
      <c r="F543" s="274" t="s">
        <v>2695</v>
      </c>
      <c r="G543" s="274">
        <v>3</v>
      </c>
      <c r="H543" s="275" t="s">
        <v>1611</v>
      </c>
      <c r="I543" s="276">
        <v>310053919</v>
      </c>
      <c r="J543" s="275" t="s">
        <v>1612</v>
      </c>
      <c r="K543" s="277">
        <v>46086</v>
      </c>
      <c r="L543" s="275" t="s">
        <v>1613</v>
      </c>
      <c r="M543" s="275" t="s">
        <v>424</v>
      </c>
      <c r="N543" s="275" t="s">
        <v>279</v>
      </c>
      <c r="O543" s="275" t="s">
        <v>309</v>
      </c>
      <c r="P543" s="277" t="s">
        <v>1090</v>
      </c>
      <c r="Q543" s="273" t="s">
        <v>315</v>
      </c>
      <c r="R543" s="273">
        <v>2</v>
      </c>
    </row>
    <row r="544" spans="1:18" ht="32.1" customHeight="1" x14ac:dyDescent="0.25">
      <c r="A544" s="273">
        <v>542</v>
      </c>
      <c r="B544" s="274" t="s">
        <v>368</v>
      </c>
      <c r="C544" s="274">
        <v>24</v>
      </c>
      <c r="D544" s="274" t="s">
        <v>213</v>
      </c>
      <c r="E544" s="274">
        <v>2410</v>
      </c>
      <c r="F544" s="274" t="s">
        <v>2695</v>
      </c>
      <c r="G544" s="274">
        <v>3</v>
      </c>
      <c r="H544" s="275" t="s">
        <v>1614</v>
      </c>
      <c r="I544" s="276">
        <v>52309026460023</v>
      </c>
      <c r="J544" s="275"/>
      <c r="K544" s="277">
        <v>46092</v>
      </c>
      <c r="L544" s="275" t="s">
        <v>1615</v>
      </c>
      <c r="M544" s="275" t="s">
        <v>402</v>
      </c>
      <c r="N544" s="275" t="s">
        <v>279</v>
      </c>
      <c r="O544" s="275" t="s">
        <v>309</v>
      </c>
      <c r="P544" s="277" t="s">
        <v>1579</v>
      </c>
      <c r="Q544" s="273" t="s">
        <v>315</v>
      </c>
      <c r="R544" s="273">
        <v>2</v>
      </c>
    </row>
    <row r="545" spans="1:18" ht="32.1" customHeight="1" x14ac:dyDescent="0.25">
      <c r="A545" s="273">
        <v>543</v>
      </c>
      <c r="B545" s="274" t="s">
        <v>368</v>
      </c>
      <c r="C545" s="274">
        <v>24</v>
      </c>
      <c r="D545" s="274" t="s">
        <v>213</v>
      </c>
      <c r="E545" s="274">
        <v>2410</v>
      </c>
      <c r="F545" s="274" t="s">
        <v>2695</v>
      </c>
      <c r="G545" s="274">
        <v>3</v>
      </c>
      <c r="H545" s="275" t="s">
        <v>1616</v>
      </c>
      <c r="I545" s="276">
        <v>31405862870037</v>
      </c>
      <c r="J545" s="275"/>
      <c r="K545" s="277">
        <v>46092</v>
      </c>
      <c r="L545" s="275" t="s">
        <v>1617</v>
      </c>
      <c r="M545" s="275" t="s">
        <v>402</v>
      </c>
      <c r="N545" s="275" t="s">
        <v>279</v>
      </c>
      <c r="O545" s="275" t="s">
        <v>309</v>
      </c>
      <c r="P545" s="277" t="s">
        <v>1579</v>
      </c>
      <c r="Q545" s="273" t="s">
        <v>315</v>
      </c>
      <c r="R545" s="273">
        <v>2</v>
      </c>
    </row>
    <row r="546" spans="1:18" ht="32.1" customHeight="1" x14ac:dyDescent="0.25">
      <c r="A546" s="273">
        <v>544</v>
      </c>
      <c r="B546" s="274" t="s">
        <v>370</v>
      </c>
      <c r="C546" s="274">
        <v>27</v>
      </c>
      <c r="D546" s="274" t="s">
        <v>127</v>
      </c>
      <c r="E546" s="274">
        <v>2706</v>
      </c>
      <c r="F546" s="274" t="s">
        <v>2695</v>
      </c>
      <c r="G546" s="274">
        <v>3</v>
      </c>
      <c r="H546" s="275" t="s">
        <v>1618</v>
      </c>
      <c r="I546" s="276">
        <v>31503986500020</v>
      </c>
      <c r="J546" s="275"/>
      <c r="K546" s="277">
        <v>46093</v>
      </c>
      <c r="L546" s="275" t="s">
        <v>403</v>
      </c>
      <c r="M546" s="275" t="s">
        <v>403</v>
      </c>
      <c r="N546" s="275" t="s">
        <v>279</v>
      </c>
      <c r="O546" s="275" t="s">
        <v>311</v>
      </c>
      <c r="P546" s="277" t="s">
        <v>1619</v>
      </c>
      <c r="Q546" s="273" t="s">
        <v>315</v>
      </c>
      <c r="R546" s="273">
        <v>2</v>
      </c>
    </row>
    <row r="547" spans="1:18" ht="32.1" customHeight="1" x14ac:dyDescent="0.25">
      <c r="A547" s="273">
        <v>545</v>
      </c>
      <c r="B547" s="274" t="s">
        <v>370</v>
      </c>
      <c r="C547" s="274">
        <v>27</v>
      </c>
      <c r="D547" s="274" t="s">
        <v>127</v>
      </c>
      <c r="E547" s="274">
        <v>2706</v>
      </c>
      <c r="F547" s="274" t="s">
        <v>2695</v>
      </c>
      <c r="G547" s="274">
        <v>3</v>
      </c>
      <c r="H547" s="275" t="s">
        <v>1620</v>
      </c>
      <c r="I547" s="276">
        <v>309510846</v>
      </c>
      <c r="J547" s="275" t="s">
        <v>1621</v>
      </c>
      <c r="K547" s="277">
        <v>46093</v>
      </c>
      <c r="L547" s="275" t="s">
        <v>403</v>
      </c>
      <c r="M547" s="275" t="s">
        <v>403</v>
      </c>
      <c r="N547" s="275" t="s">
        <v>279</v>
      </c>
      <c r="O547" s="275" t="s">
        <v>311</v>
      </c>
      <c r="P547" s="277" t="s">
        <v>1619</v>
      </c>
      <c r="Q547" s="273" t="s">
        <v>315</v>
      </c>
      <c r="R547" s="273">
        <v>2</v>
      </c>
    </row>
    <row r="548" spans="1:18" ht="32.1" customHeight="1" x14ac:dyDescent="0.25">
      <c r="A548" s="273">
        <v>546</v>
      </c>
      <c r="B548" s="274" t="s">
        <v>371</v>
      </c>
      <c r="C548" s="274">
        <v>26</v>
      </c>
      <c r="D548" s="274" t="s">
        <v>822</v>
      </c>
      <c r="E548" s="274">
        <v>2607</v>
      </c>
      <c r="F548" s="274" t="s">
        <v>2695</v>
      </c>
      <c r="G548" s="274">
        <v>3</v>
      </c>
      <c r="H548" s="275" t="s">
        <v>1622</v>
      </c>
      <c r="I548" s="276">
        <v>50202066600016</v>
      </c>
      <c r="J548" s="275"/>
      <c r="K548" s="277">
        <v>46093</v>
      </c>
      <c r="L548" s="275" t="s">
        <v>824</v>
      </c>
      <c r="M548" s="275" t="s">
        <v>825</v>
      </c>
      <c r="N548" s="275" t="s">
        <v>279</v>
      </c>
      <c r="O548" s="275" t="s">
        <v>311</v>
      </c>
      <c r="P548" s="277"/>
      <c r="Q548" s="273" t="s">
        <v>315</v>
      </c>
      <c r="R548" s="273">
        <v>0</v>
      </c>
    </row>
    <row r="549" spans="1:18" ht="32.1" customHeight="1" x14ac:dyDescent="0.25">
      <c r="A549" s="273">
        <v>547</v>
      </c>
      <c r="B549" s="274" t="s">
        <v>371</v>
      </c>
      <c r="C549" s="274">
        <v>26</v>
      </c>
      <c r="D549" s="274" t="s">
        <v>822</v>
      </c>
      <c r="E549" s="274">
        <v>2607</v>
      </c>
      <c r="F549" s="274" t="s">
        <v>2695</v>
      </c>
      <c r="G549" s="274">
        <v>3</v>
      </c>
      <c r="H549" s="275" t="s">
        <v>1623</v>
      </c>
      <c r="I549" s="276">
        <v>31207670230029</v>
      </c>
      <c r="J549" s="275"/>
      <c r="K549" s="277">
        <v>46093</v>
      </c>
      <c r="L549" s="275" t="s">
        <v>827</v>
      </c>
      <c r="M549" s="275" t="s">
        <v>828</v>
      </c>
      <c r="N549" s="275" t="s">
        <v>279</v>
      </c>
      <c r="O549" s="275" t="s">
        <v>311</v>
      </c>
      <c r="P549" s="277"/>
      <c r="Q549" s="273" t="s">
        <v>315</v>
      </c>
      <c r="R549" s="273">
        <v>0</v>
      </c>
    </row>
    <row r="550" spans="1:18" ht="32.1" customHeight="1" x14ac:dyDescent="0.25">
      <c r="A550" s="273">
        <v>548</v>
      </c>
      <c r="B550" s="274" t="s">
        <v>371</v>
      </c>
      <c r="C550" s="274">
        <v>26</v>
      </c>
      <c r="D550" s="274" t="s">
        <v>822</v>
      </c>
      <c r="E550" s="274">
        <v>2607</v>
      </c>
      <c r="F550" s="274" t="s">
        <v>2695</v>
      </c>
      <c r="G550" s="274">
        <v>3</v>
      </c>
      <c r="H550" s="275" t="s">
        <v>1624</v>
      </c>
      <c r="I550" s="276">
        <v>41104910231811</v>
      </c>
      <c r="J550" s="275"/>
      <c r="K550" s="277">
        <v>46093</v>
      </c>
      <c r="L550" s="275" t="s">
        <v>830</v>
      </c>
      <c r="M550" s="275" t="s">
        <v>831</v>
      </c>
      <c r="N550" s="275" t="s">
        <v>279</v>
      </c>
      <c r="O550" s="275" t="s">
        <v>311</v>
      </c>
      <c r="P550" s="277"/>
      <c r="Q550" s="273" t="s">
        <v>315</v>
      </c>
      <c r="R550" s="273">
        <v>0</v>
      </c>
    </row>
    <row r="551" spans="1:18" ht="32.1" customHeight="1" x14ac:dyDescent="0.25">
      <c r="A551" s="273">
        <v>549</v>
      </c>
      <c r="B551" s="274" t="s">
        <v>360</v>
      </c>
      <c r="C551" s="274">
        <v>3</v>
      </c>
      <c r="D551" s="274" t="s">
        <v>78</v>
      </c>
      <c r="E551" s="274">
        <v>317</v>
      </c>
      <c r="F551" s="274" t="s">
        <v>2695</v>
      </c>
      <c r="G551" s="274">
        <v>3</v>
      </c>
      <c r="H551" s="275" t="s">
        <v>1625</v>
      </c>
      <c r="I551" s="276">
        <v>31407931240033</v>
      </c>
      <c r="J551" s="275"/>
      <c r="K551" s="277">
        <v>46093</v>
      </c>
      <c r="L551" s="275" t="s">
        <v>410</v>
      </c>
      <c r="M551" s="275" t="s">
        <v>401</v>
      </c>
      <c r="N551" s="275" t="s">
        <v>279</v>
      </c>
      <c r="O551" s="275" t="s">
        <v>309</v>
      </c>
      <c r="P551" s="277" t="s">
        <v>1619</v>
      </c>
      <c r="Q551" s="273" t="s">
        <v>315</v>
      </c>
      <c r="R551" s="273">
        <v>2</v>
      </c>
    </row>
    <row r="552" spans="1:18" ht="32.1" customHeight="1" x14ac:dyDescent="0.25">
      <c r="A552" s="273">
        <v>550</v>
      </c>
      <c r="B552" s="274" t="s">
        <v>360</v>
      </c>
      <c r="C552" s="274">
        <v>3</v>
      </c>
      <c r="D552" s="274" t="s">
        <v>78</v>
      </c>
      <c r="E552" s="274">
        <v>317</v>
      </c>
      <c r="F552" s="274" t="s">
        <v>2695</v>
      </c>
      <c r="G552" s="274">
        <v>3</v>
      </c>
      <c r="H552" s="275" t="s">
        <v>1626</v>
      </c>
      <c r="I552" s="276">
        <v>60201025180089</v>
      </c>
      <c r="J552" s="275"/>
      <c r="K552" s="277">
        <v>46093</v>
      </c>
      <c r="L552" s="275" t="s">
        <v>410</v>
      </c>
      <c r="M552" s="275" t="s">
        <v>401</v>
      </c>
      <c r="N552" s="275" t="s">
        <v>279</v>
      </c>
      <c r="O552" s="275" t="s">
        <v>309</v>
      </c>
      <c r="P552" s="277" t="s">
        <v>1619</v>
      </c>
      <c r="Q552" s="273" t="s">
        <v>315</v>
      </c>
      <c r="R552" s="273">
        <v>2</v>
      </c>
    </row>
    <row r="553" spans="1:18" ht="32.1" customHeight="1" x14ac:dyDescent="0.25">
      <c r="A553" s="273">
        <v>551</v>
      </c>
      <c r="B553" s="274" t="s">
        <v>360</v>
      </c>
      <c r="C553" s="274">
        <v>3</v>
      </c>
      <c r="D553" s="274" t="s">
        <v>78</v>
      </c>
      <c r="E553" s="274">
        <v>317</v>
      </c>
      <c r="F553" s="274" t="s">
        <v>2695</v>
      </c>
      <c r="G553" s="274">
        <v>3</v>
      </c>
      <c r="H553" s="275" t="s">
        <v>1627</v>
      </c>
      <c r="I553" s="276">
        <v>311025928</v>
      </c>
      <c r="J553" s="275" t="s">
        <v>1628</v>
      </c>
      <c r="K553" s="277">
        <v>46093</v>
      </c>
      <c r="L553" s="275" t="s">
        <v>410</v>
      </c>
      <c r="M553" s="275" t="s">
        <v>401</v>
      </c>
      <c r="N553" s="275" t="s">
        <v>279</v>
      </c>
      <c r="O553" s="275" t="s">
        <v>309</v>
      </c>
      <c r="P553" s="277" t="s">
        <v>1619</v>
      </c>
      <c r="Q553" s="273" t="s">
        <v>315</v>
      </c>
      <c r="R553" s="273">
        <v>3</v>
      </c>
    </row>
    <row r="554" spans="1:18" ht="32.1" customHeight="1" x14ac:dyDescent="0.25">
      <c r="A554" s="273">
        <v>552</v>
      </c>
      <c r="B554" s="274" t="s">
        <v>373</v>
      </c>
      <c r="C554" s="274">
        <v>33</v>
      </c>
      <c r="D554" s="274" t="s">
        <v>415</v>
      </c>
      <c r="E554" s="274">
        <v>3301</v>
      </c>
      <c r="F554" s="274" t="s">
        <v>2695</v>
      </c>
      <c r="G554" s="274">
        <v>3</v>
      </c>
      <c r="H554" s="275" t="s">
        <v>1629</v>
      </c>
      <c r="I554" s="276">
        <v>306105132</v>
      </c>
      <c r="J554" s="275" t="s">
        <v>1630</v>
      </c>
      <c r="K554" s="277">
        <v>46093</v>
      </c>
      <c r="L554" s="275" t="s">
        <v>1631</v>
      </c>
      <c r="M554" s="275" t="s">
        <v>412</v>
      </c>
      <c r="N554" s="275" t="s">
        <v>279</v>
      </c>
      <c r="O554" s="275" t="s">
        <v>311</v>
      </c>
      <c r="P554" s="277" t="s">
        <v>1267</v>
      </c>
      <c r="Q554" s="273" t="s">
        <v>315</v>
      </c>
      <c r="R554" s="273">
        <v>2</v>
      </c>
    </row>
    <row r="555" spans="1:18" ht="32.1" customHeight="1" x14ac:dyDescent="0.25">
      <c r="A555" s="273">
        <v>553</v>
      </c>
      <c r="B555" s="274" t="s">
        <v>371</v>
      </c>
      <c r="C555" s="274">
        <v>26</v>
      </c>
      <c r="D555" s="274" t="s">
        <v>804</v>
      </c>
      <c r="E555" s="274">
        <v>2606</v>
      </c>
      <c r="F555" s="274" t="s">
        <v>2695</v>
      </c>
      <c r="G555" s="274">
        <v>3</v>
      </c>
      <c r="H555" s="275" t="s">
        <v>1632</v>
      </c>
      <c r="I555" s="276">
        <v>308342724</v>
      </c>
      <c r="J555" s="275" t="s">
        <v>1633</v>
      </c>
      <c r="K555" s="277">
        <v>46093</v>
      </c>
      <c r="L555" s="275" t="s">
        <v>420</v>
      </c>
      <c r="M555" s="275" t="s">
        <v>1071</v>
      </c>
      <c r="N555" s="275" t="s">
        <v>279</v>
      </c>
      <c r="O555" s="275" t="s">
        <v>311</v>
      </c>
      <c r="P555" s="277"/>
      <c r="Q555" s="273" t="s">
        <v>315</v>
      </c>
      <c r="R555" s="273">
        <v>0</v>
      </c>
    </row>
    <row r="556" spans="1:18" ht="32.1" customHeight="1" x14ac:dyDescent="0.25">
      <c r="A556" s="273">
        <v>554</v>
      </c>
      <c r="B556" s="274" t="s">
        <v>371</v>
      </c>
      <c r="C556" s="274">
        <v>26</v>
      </c>
      <c r="D556" s="274" t="s">
        <v>804</v>
      </c>
      <c r="E556" s="274">
        <v>2606</v>
      </c>
      <c r="F556" s="274" t="s">
        <v>2695</v>
      </c>
      <c r="G556" s="274">
        <v>3</v>
      </c>
      <c r="H556" s="275" t="s">
        <v>1634</v>
      </c>
      <c r="I556" s="276">
        <v>309638109</v>
      </c>
      <c r="J556" s="275" t="s">
        <v>1635</v>
      </c>
      <c r="K556" s="277">
        <v>46093</v>
      </c>
      <c r="L556" s="275" t="s">
        <v>1636</v>
      </c>
      <c r="M556" s="275" t="s">
        <v>836</v>
      </c>
      <c r="N556" s="275" t="s">
        <v>279</v>
      </c>
      <c r="O556" s="275" t="s">
        <v>311</v>
      </c>
      <c r="P556" s="277"/>
      <c r="Q556" s="273" t="s">
        <v>315</v>
      </c>
      <c r="R556" s="273">
        <v>0</v>
      </c>
    </row>
    <row r="557" spans="1:18" ht="32.1" customHeight="1" x14ac:dyDescent="0.25">
      <c r="A557" s="273">
        <v>555</v>
      </c>
      <c r="B557" s="274" t="s">
        <v>371</v>
      </c>
      <c r="C557" s="274">
        <v>26</v>
      </c>
      <c r="D557" s="274" t="s">
        <v>804</v>
      </c>
      <c r="E557" s="274">
        <v>2606</v>
      </c>
      <c r="F557" s="274" t="s">
        <v>2695</v>
      </c>
      <c r="G557" s="274">
        <v>3</v>
      </c>
      <c r="H557" s="275" t="s">
        <v>1637</v>
      </c>
      <c r="I557" s="276">
        <v>40909730220039</v>
      </c>
      <c r="J557" s="275"/>
      <c r="K557" s="277">
        <v>46093</v>
      </c>
      <c r="L557" s="275" t="s">
        <v>420</v>
      </c>
      <c r="M557" s="275" t="s">
        <v>836</v>
      </c>
      <c r="N557" s="275" t="s">
        <v>279</v>
      </c>
      <c r="O557" s="275" t="s">
        <v>311</v>
      </c>
      <c r="P557" s="277"/>
      <c r="Q557" s="273" t="s">
        <v>315</v>
      </c>
      <c r="R557" s="273">
        <v>0</v>
      </c>
    </row>
    <row r="558" spans="1:18" ht="32.1" customHeight="1" x14ac:dyDescent="0.25">
      <c r="A558" s="273">
        <v>556</v>
      </c>
      <c r="B558" s="274" t="s">
        <v>371</v>
      </c>
      <c r="C558" s="274">
        <v>26</v>
      </c>
      <c r="D558" s="274" t="s">
        <v>804</v>
      </c>
      <c r="E558" s="274">
        <v>2606</v>
      </c>
      <c r="F558" s="274" t="s">
        <v>2695</v>
      </c>
      <c r="G558" s="274">
        <v>3</v>
      </c>
      <c r="H558" s="275" t="s">
        <v>1638</v>
      </c>
      <c r="I558" s="276">
        <v>40106833330023</v>
      </c>
      <c r="J558" s="275"/>
      <c r="K558" s="277">
        <v>46093</v>
      </c>
      <c r="L558" s="275" t="s">
        <v>420</v>
      </c>
      <c r="M558" s="275" t="s">
        <v>836</v>
      </c>
      <c r="N558" s="275" t="s">
        <v>279</v>
      </c>
      <c r="O558" s="275" t="s">
        <v>311</v>
      </c>
      <c r="P558" s="277"/>
      <c r="Q558" s="273" t="s">
        <v>315</v>
      </c>
      <c r="R558" s="273">
        <v>0</v>
      </c>
    </row>
    <row r="559" spans="1:18" ht="32.1" customHeight="1" x14ac:dyDescent="0.25">
      <c r="A559" s="273">
        <v>557</v>
      </c>
      <c r="B559" s="274" t="s">
        <v>371</v>
      </c>
      <c r="C559" s="274">
        <v>26</v>
      </c>
      <c r="D559" s="274" t="s">
        <v>871</v>
      </c>
      <c r="E559" s="274">
        <v>2602</v>
      </c>
      <c r="F559" s="274" t="s">
        <v>2695</v>
      </c>
      <c r="G559" s="274">
        <v>3</v>
      </c>
      <c r="H559" s="275" t="s">
        <v>1639</v>
      </c>
      <c r="I559" s="276">
        <v>311462804</v>
      </c>
      <c r="J559" s="275" t="s">
        <v>1640</v>
      </c>
      <c r="K559" s="277">
        <v>46093</v>
      </c>
      <c r="L559" s="275" t="s">
        <v>874</v>
      </c>
      <c r="M559" s="275" t="s">
        <v>1125</v>
      </c>
      <c r="N559" s="275" t="s">
        <v>279</v>
      </c>
      <c r="O559" s="275" t="s">
        <v>311</v>
      </c>
      <c r="P559" s="277"/>
      <c r="Q559" s="273" t="s">
        <v>315</v>
      </c>
      <c r="R559" s="273">
        <v>2</v>
      </c>
    </row>
    <row r="560" spans="1:18" ht="32.1" customHeight="1" x14ac:dyDescent="0.25">
      <c r="A560" s="273">
        <v>558</v>
      </c>
      <c r="B560" s="274" t="s">
        <v>371</v>
      </c>
      <c r="C560" s="274">
        <v>26</v>
      </c>
      <c r="D560" s="274" t="s">
        <v>871</v>
      </c>
      <c r="E560" s="274">
        <v>2602</v>
      </c>
      <c r="F560" s="274" t="s">
        <v>2695</v>
      </c>
      <c r="G560" s="274">
        <v>3</v>
      </c>
      <c r="H560" s="275" t="s">
        <v>1641</v>
      </c>
      <c r="I560" s="276">
        <v>308358877</v>
      </c>
      <c r="J560" s="275" t="s">
        <v>1642</v>
      </c>
      <c r="K560" s="277">
        <v>46093</v>
      </c>
      <c r="L560" s="275" t="s">
        <v>874</v>
      </c>
      <c r="M560" s="275" t="s">
        <v>1125</v>
      </c>
      <c r="N560" s="275" t="s">
        <v>279</v>
      </c>
      <c r="O560" s="275" t="s">
        <v>311</v>
      </c>
      <c r="P560" s="277"/>
      <c r="Q560" s="273" t="s">
        <v>315</v>
      </c>
      <c r="R560" s="273">
        <v>2</v>
      </c>
    </row>
    <row r="561" spans="1:18" ht="32.1" customHeight="1" x14ac:dyDescent="0.25">
      <c r="A561" s="273">
        <v>559</v>
      </c>
      <c r="B561" s="274" t="s">
        <v>362</v>
      </c>
      <c r="C561" s="274">
        <v>8</v>
      </c>
      <c r="D561" s="274" t="s">
        <v>614</v>
      </c>
      <c r="E561" s="274">
        <v>811</v>
      </c>
      <c r="F561" s="274" t="s">
        <v>2695</v>
      </c>
      <c r="G561" s="274">
        <v>3</v>
      </c>
      <c r="H561" s="275" t="s">
        <v>1643</v>
      </c>
      <c r="I561" s="276">
        <v>312832761</v>
      </c>
      <c r="J561" s="275" t="s">
        <v>1644</v>
      </c>
      <c r="K561" s="277">
        <v>46093</v>
      </c>
      <c r="L561" s="275" t="s">
        <v>1561</v>
      </c>
      <c r="M561" s="275" t="s">
        <v>403</v>
      </c>
      <c r="N561" s="275" t="s">
        <v>279</v>
      </c>
      <c r="O561" s="275" t="s">
        <v>309</v>
      </c>
      <c r="P561" s="277" t="s">
        <v>1619</v>
      </c>
      <c r="Q561" s="273" t="s">
        <v>315</v>
      </c>
      <c r="R561" s="273">
        <v>2</v>
      </c>
    </row>
    <row r="562" spans="1:18" ht="32.1" customHeight="1" x14ac:dyDescent="0.25">
      <c r="A562" s="273">
        <v>560</v>
      </c>
      <c r="B562" s="274" t="s">
        <v>362</v>
      </c>
      <c r="C562" s="274">
        <v>8</v>
      </c>
      <c r="D562" s="274" t="s">
        <v>614</v>
      </c>
      <c r="E562" s="274">
        <v>811</v>
      </c>
      <c r="F562" s="274" t="s">
        <v>2695</v>
      </c>
      <c r="G562" s="274">
        <v>3</v>
      </c>
      <c r="H562" s="275" t="s">
        <v>1645</v>
      </c>
      <c r="I562" s="276">
        <v>312838341</v>
      </c>
      <c r="J562" s="275" t="s">
        <v>1646</v>
      </c>
      <c r="K562" s="277">
        <v>46093</v>
      </c>
      <c r="L562" s="275" t="s">
        <v>1561</v>
      </c>
      <c r="M562" s="275" t="s">
        <v>403</v>
      </c>
      <c r="N562" s="275" t="s">
        <v>279</v>
      </c>
      <c r="O562" s="275" t="s">
        <v>309</v>
      </c>
      <c r="P562" s="277" t="s">
        <v>1619</v>
      </c>
      <c r="Q562" s="273" t="s">
        <v>315</v>
      </c>
      <c r="R562" s="273">
        <v>2</v>
      </c>
    </row>
    <row r="563" spans="1:18" ht="32.1" customHeight="1" x14ac:dyDescent="0.25">
      <c r="A563" s="273">
        <v>561</v>
      </c>
      <c r="B563" s="274" t="s">
        <v>364</v>
      </c>
      <c r="C563" s="274">
        <v>35</v>
      </c>
      <c r="D563" s="274" t="s">
        <v>98</v>
      </c>
      <c r="E563" s="274">
        <v>3512</v>
      </c>
      <c r="F563" s="274" t="s">
        <v>2695</v>
      </c>
      <c r="G563" s="274">
        <v>3</v>
      </c>
      <c r="H563" s="275" t="s">
        <v>1647</v>
      </c>
      <c r="I563" s="276">
        <v>306786347</v>
      </c>
      <c r="J563" s="275" t="s">
        <v>1648</v>
      </c>
      <c r="K563" s="277">
        <v>46093</v>
      </c>
      <c r="L563" s="275" t="s">
        <v>1649</v>
      </c>
      <c r="M563" s="275" t="s">
        <v>417</v>
      </c>
      <c r="N563" s="275" t="s">
        <v>279</v>
      </c>
      <c r="O563" s="275" t="s">
        <v>311</v>
      </c>
      <c r="P563" s="277" t="s">
        <v>1267</v>
      </c>
      <c r="Q563" s="273" t="s">
        <v>315</v>
      </c>
      <c r="R563" s="273">
        <v>0</v>
      </c>
    </row>
    <row r="564" spans="1:18" ht="32.1" customHeight="1" x14ac:dyDescent="0.25">
      <c r="A564" s="273">
        <v>562</v>
      </c>
      <c r="B564" s="274" t="s">
        <v>364</v>
      </c>
      <c r="C564" s="274">
        <v>35</v>
      </c>
      <c r="D564" s="274" t="s">
        <v>98</v>
      </c>
      <c r="E564" s="274">
        <v>3512</v>
      </c>
      <c r="F564" s="274" t="s">
        <v>2695</v>
      </c>
      <c r="G564" s="274">
        <v>3</v>
      </c>
      <c r="H564" s="275" t="s">
        <v>1650</v>
      </c>
      <c r="I564" s="276">
        <v>307770540</v>
      </c>
      <c r="J564" s="275" t="s">
        <v>1651</v>
      </c>
      <c r="K564" s="277">
        <v>46093</v>
      </c>
      <c r="L564" s="275" t="s">
        <v>1649</v>
      </c>
      <c r="M564" s="275" t="s">
        <v>417</v>
      </c>
      <c r="N564" s="275" t="s">
        <v>279</v>
      </c>
      <c r="O564" s="275" t="s">
        <v>311</v>
      </c>
      <c r="P564" s="277" t="s">
        <v>1267</v>
      </c>
      <c r="Q564" s="273" t="s">
        <v>315</v>
      </c>
      <c r="R564" s="273">
        <v>0</v>
      </c>
    </row>
    <row r="565" spans="1:18" ht="32.1" customHeight="1" x14ac:dyDescent="0.25">
      <c r="A565" s="273">
        <v>563</v>
      </c>
      <c r="B565" s="274" t="s">
        <v>364</v>
      </c>
      <c r="C565" s="274">
        <v>35</v>
      </c>
      <c r="D565" s="274" t="s">
        <v>98</v>
      </c>
      <c r="E565" s="274">
        <v>3512</v>
      </c>
      <c r="F565" s="274" t="s">
        <v>2695</v>
      </c>
      <c r="G565" s="274">
        <v>3</v>
      </c>
      <c r="H565" s="275" t="s">
        <v>1652</v>
      </c>
      <c r="I565" s="276">
        <v>50710067360076</v>
      </c>
      <c r="J565" s="275"/>
      <c r="K565" s="277">
        <v>46093</v>
      </c>
      <c r="L565" s="275" t="s">
        <v>1653</v>
      </c>
      <c r="M565" s="275" t="s">
        <v>417</v>
      </c>
      <c r="N565" s="275" t="s">
        <v>279</v>
      </c>
      <c r="O565" s="275" t="s">
        <v>311</v>
      </c>
      <c r="P565" s="277" t="s">
        <v>1267</v>
      </c>
      <c r="Q565" s="273" t="s">
        <v>315</v>
      </c>
      <c r="R565" s="273">
        <v>0</v>
      </c>
    </row>
    <row r="566" spans="1:18" ht="32.1" customHeight="1" x14ac:dyDescent="0.25">
      <c r="A566" s="273">
        <v>564</v>
      </c>
      <c r="B566" s="274" t="s">
        <v>372</v>
      </c>
      <c r="C566" s="274">
        <v>30</v>
      </c>
      <c r="D566" s="274" t="s">
        <v>242</v>
      </c>
      <c r="E566" s="274">
        <v>3003</v>
      </c>
      <c r="F566" s="274" t="s">
        <v>2695</v>
      </c>
      <c r="G566" s="274">
        <v>3</v>
      </c>
      <c r="H566" s="275" t="s">
        <v>1870</v>
      </c>
      <c r="I566" s="276">
        <v>31005924320032</v>
      </c>
      <c r="J566" s="275"/>
      <c r="K566" s="277">
        <v>46093</v>
      </c>
      <c r="L566" s="275" t="s">
        <v>411</v>
      </c>
      <c r="M566" s="275" t="s">
        <v>1384</v>
      </c>
      <c r="N566" s="275" t="s">
        <v>279</v>
      </c>
      <c r="O566" s="275" t="s">
        <v>309</v>
      </c>
      <c r="P566" s="277" t="s">
        <v>1619</v>
      </c>
      <c r="Q566" s="273" t="s">
        <v>315</v>
      </c>
      <c r="R566" s="273">
        <v>2</v>
      </c>
    </row>
    <row r="567" spans="1:18" ht="32.1" customHeight="1" x14ac:dyDescent="0.25">
      <c r="A567" s="273">
        <v>565</v>
      </c>
      <c r="B567" s="274" t="s">
        <v>372</v>
      </c>
      <c r="C567" s="274">
        <v>30</v>
      </c>
      <c r="D567" s="274" t="s">
        <v>242</v>
      </c>
      <c r="E567" s="274">
        <v>3003</v>
      </c>
      <c r="F567" s="274" t="s">
        <v>2695</v>
      </c>
      <c r="G567" s="274">
        <v>3</v>
      </c>
      <c r="H567" s="275" t="s">
        <v>1871</v>
      </c>
      <c r="I567" s="276">
        <v>302491339</v>
      </c>
      <c r="J567" s="275" t="s">
        <v>1872</v>
      </c>
      <c r="K567" s="277">
        <v>46093</v>
      </c>
      <c r="L567" s="275" t="s">
        <v>411</v>
      </c>
      <c r="M567" s="275" t="s">
        <v>1384</v>
      </c>
      <c r="N567" s="275" t="s">
        <v>279</v>
      </c>
      <c r="O567" s="275" t="s">
        <v>309</v>
      </c>
      <c r="P567" s="277" t="s">
        <v>1619</v>
      </c>
      <c r="Q567" s="273" t="s">
        <v>315</v>
      </c>
      <c r="R567" s="273">
        <v>2</v>
      </c>
    </row>
    <row r="568" spans="1:18" ht="32.1" customHeight="1" x14ac:dyDescent="0.25">
      <c r="A568" s="273">
        <v>566</v>
      </c>
      <c r="B568" s="274" t="s">
        <v>372</v>
      </c>
      <c r="C568" s="274">
        <v>30</v>
      </c>
      <c r="D568" s="274" t="s">
        <v>242</v>
      </c>
      <c r="E568" s="274">
        <v>3003</v>
      </c>
      <c r="F568" s="274" t="s">
        <v>2695</v>
      </c>
      <c r="G568" s="274">
        <v>3</v>
      </c>
      <c r="H568" s="275" t="s">
        <v>1655</v>
      </c>
      <c r="I568" s="276">
        <v>30311746980019</v>
      </c>
      <c r="J568" s="275" t="s">
        <v>1654</v>
      </c>
      <c r="K568" s="277">
        <v>46093</v>
      </c>
      <c r="L568" s="275" t="s">
        <v>411</v>
      </c>
      <c r="M568" s="275" t="s">
        <v>1384</v>
      </c>
      <c r="N568" s="275" t="s">
        <v>279</v>
      </c>
      <c r="O568" s="275" t="s">
        <v>309</v>
      </c>
      <c r="P568" s="277" t="s">
        <v>1619</v>
      </c>
      <c r="Q568" s="273" t="s">
        <v>315</v>
      </c>
      <c r="R568" s="273">
        <v>2</v>
      </c>
    </row>
    <row r="569" spans="1:18" ht="32.1" customHeight="1" x14ac:dyDescent="0.25">
      <c r="A569" s="273">
        <v>567</v>
      </c>
      <c r="B569" s="274" t="s">
        <v>372</v>
      </c>
      <c r="C569" s="274">
        <v>30</v>
      </c>
      <c r="D569" s="274" t="s">
        <v>242</v>
      </c>
      <c r="E569" s="274">
        <v>3003</v>
      </c>
      <c r="F569" s="274" t="s">
        <v>2695</v>
      </c>
      <c r="G569" s="274">
        <v>3</v>
      </c>
      <c r="H569" s="275" t="s">
        <v>1873</v>
      </c>
      <c r="I569" s="276">
        <v>31401714200078</v>
      </c>
      <c r="J569" s="275"/>
      <c r="K569" s="277">
        <v>46093</v>
      </c>
      <c r="L569" s="275" t="s">
        <v>411</v>
      </c>
      <c r="M569" s="275" t="s">
        <v>1384</v>
      </c>
      <c r="N569" s="275" t="s">
        <v>279</v>
      </c>
      <c r="O569" s="275" t="s">
        <v>309</v>
      </c>
      <c r="P569" s="277" t="s">
        <v>1619</v>
      </c>
      <c r="Q569" s="273" t="s">
        <v>315</v>
      </c>
      <c r="R569" s="273">
        <v>2</v>
      </c>
    </row>
    <row r="570" spans="1:18" ht="32.1" customHeight="1" x14ac:dyDescent="0.25">
      <c r="A570" s="273">
        <v>568</v>
      </c>
      <c r="B570" s="274" t="s">
        <v>361</v>
      </c>
      <c r="C570" s="274">
        <v>6</v>
      </c>
      <c r="D570" s="274" t="s">
        <v>82</v>
      </c>
      <c r="E570" s="274">
        <v>607</v>
      </c>
      <c r="F570" s="274" t="s">
        <v>2695</v>
      </c>
      <c r="G570" s="274">
        <v>3</v>
      </c>
      <c r="H570" s="275" t="s">
        <v>1656</v>
      </c>
      <c r="I570" s="276">
        <v>310608479</v>
      </c>
      <c r="J570" s="275" t="s">
        <v>1657</v>
      </c>
      <c r="K570" s="277">
        <v>46093</v>
      </c>
      <c r="L570" s="275" t="s">
        <v>1658</v>
      </c>
      <c r="M570" s="275" t="s">
        <v>424</v>
      </c>
      <c r="N570" s="275" t="s">
        <v>279</v>
      </c>
      <c r="O570" s="275" t="s">
        <v>309</v>
      </c>
      <c r="P570" s="277" t="s">
        <v>1267</v>
      </c>
      <c r="Q570" s="273" t="s">
        <v>315</v>
      </c>
      <c r="R570" s="273">
        <v>2</v>
      </c>
    </row>
    <row r="571" spans="1:18" ht="32.1" customHeight="1" x14ac:dyDescent="0.25">
      <c r="A571" s="273">
        <v>569</v>
      </c>
      <c r="B571" s="274" t="s">
        <v>371</v>
      </c>
      <c r="C571" s="274">
        <v>26</v>
      </c>
      <c r="D571" s="274" t="s">
        <v>720</v>
      </c>
      <c r="E571" s="274">
        <v>2603</v>
      </c>
      <c r="F571" s="274" t="s">
        <v>2695</v>
      </c>
      <c r="G571" s="274">
        <v>3</v>
      </c>
      <c r="H571" s="275" t="s">
        <v>1659</v>
      </c>
      <c r="I571" s="276">
        <v>309228530</v>
      </c>
      <c r="J571" s="275" t="s">
        <v>1660</v>
      </c>
      <c r="K571" s="277">
        <v>46094</v>
      </c>
      <c r="L571" s="275" t="s">
        <v>990</v>
      </c>
      <c r="M571" s="275" t="s">
        <v>727</v>
      </c>
      <c r="N571" s="275" t="s">
        <v>279</v>
      </c>
      <c r="O571" s="275" t="s">
        <v>311</v>
      </c>
      <c r="P571" s="277"/>
      <c r="Q571" s="273" t="s">
        <v>315</v>
      </c>
      <c r="R571" s="273">
        <v>2</v>
      </c>
    </row>
    <row r="572" spans="1:18" ht="32.1" customHeight="1" x14ac:dyDescent="0.25">
      <c r="A572" s="273">
        <v>570</v>
      </c>
      <c r="B572" s="274" t="s">
        <v>371</v>
      </c>
      <c r="C572" s="274">
        <v>26</v>
      </c>
      <c r="D572" s="274" t="s">
        <v>720</v>
      </c>
      <c r="E572" s="274">
        <v>2603</v>
      </c>
      <c r="F572" s="274" t="s">
        <v>2695</v>
      </c>
      <c r="G572" s="274">
        <v>3</v>
      </c>
      <c r="H572" s="275" t="s">
        <v>1661</v>
      </c>
      <c r="I572" s="276">
        <v>41605936540027</v>
      </c>
      <c r="J572" s="275"/>
      <c r="K572" s="277">
        <v>46094</v>
      </c>
      <c r="L572" s="275" t="s">
        <v>761</v>
      </c>
      <c r="M572" s="275" t="s">
        <v>1662</v>
      </c>
      <c r="N572" s="275" t="s">
        <v>279</v>
      </c>
      <c r="O572" s="275" t="s">
        <v>311</v>
      </c>
      <c r="P572" s="277"/>
      <c r="Q572" s="273" t="s">
        <v>315</v>
      </c>
      <c r="R572" s="273">
        <v>0</v>
      </c>
    </row>
    <row r="573" spans="1:18" ht="32.1" customHeight="1" x14ac:dyDescent="0.25">
      <c r="A573" s="273">
        <v>571</v>
      </c>
      <c r="B573" s="274" t="s">
        <v>371</v>
      </c>
      <c r="C573" s="274">
        <v>26</v>
      </c>
      <c r="D573" s="274" t="s">
        <v>859</v>
      </c>
      <c r="E573" s="274">
        <v>2601</v>
      </c>
      <c r="F573" s="274" t="s">
        <v>2695</v>
      </c>
      <c r="G573" s="274">
        <v>3</v>
      </c>
      <c r="H573" s="275" t="s">
        <v>1663</v>
      </c>
      <c r="I573" s="276">
        <v>305927749</v>
      </c>
      <c r="J573" s="275" t="s">
        <v>1664</v>
      </c>
      <c r="K573" s="277">
        <v>46094</v>
      </c>
      <c r="L573" s="275" t="s">
        <v>1665</v>
      </c>
      <c r="M573" s="275" t="s">
        <v>1508</v>
      </c>
      <c r="N573" s="275" t="s">
        <v>279</v>
      </c>
      <c r="O573" s="275" t="s">
        <v>311</v>
      </c>
      <c r="P573" s="277"/>
      <c r="Q573" s="273" t="s">
        <v>315</v>
      </c>
      <c r="R573" s="273">
        <v>0</v>
      </c>
    </row>
    <row r="574" spans="1:18" ht="32.1" customHeight="1" x14ac:dyDescent="0.25">
      <c r="A574" s="273">
        <v>572</v>
      </c>
      <c r="B574" s="274" t="s">
        <v>371</v>
      </c>
      <c r="C574" s="274">
        <v>26</v>
      </c>
      <c r="D574" s="274" t="s">
        <v>859</v>
      </c>
      <c r="E574" s="274">
        <v>2601</v>
      </c>
      <c r="F574" s="274" t="s">
        <v>2695</v>
      </c>
      <c r="G574" s="274">
        <v>3</v>
      </c>
      <c r="H574" s="275" t="s">
        <v>1666</v>
      </c>
      <c r="I574" s="276">
        <v>306590900</v>
      </c>
      <c r="J574" s="275" t="s">
        <v>1667</v>
      </c>
      <c r="K574" s="277">
        <v>46094</v>
      </c>
      <c r="L574" s="275" t="s">
        <v>1668</v>
      </c>
      <c r="M574" s="275" t="s">
        <v>1508</v>
      </c>
      <c r="N574" s="275" t="s">
        <v>279</v>
      </c>
      <c r="O574" s="275" t="s">
        <v>311</v>
      </c>
      <c r="P574" s="277"/>
      <c r="Q574" s="273" t="s">
        <v>315</v>
      </c>
      <c r="R574" s="273">
        <v>0</v>
      </c>
    </row>
    <row r="575" spans="1:18" ht="32.1" customHeight="1" x14ac:dyDescent="0.25">
      <c r="A575" s="273">
        <v>573</v>
      </c>
      <c r="B575" s="274" t="s">
        <v>373</v>
      </c>
      <c r="C575" s="274">
        <v>33</v>
      </c>
      <c r="D575" s="274" t="s">
        <v>413</v>
      </c>
      <c r="E575" s="274">
        <v>3314</v>
      </c>
      <c r="F575" s="274" t="s">
        <v>2695</v>
      </c>
      <c r="G575" s="274">
        <v>3</v>
      </c>
      <c r="H575" s="275" t="s">
        <v>1669</v>
      </c>
      <c r="I575" s="276">
        <v>31710883160028</v>
      </c>
      <c r="J575" s="275"/>
      <c r="K575" s="277">
        <v>46094</v>
      </c>
      <c r="L575" s="275" t="s">
        <v>1670</v>
      </c>
      <c r="M575" s="275" t="s">
        <v>412</v>
      </c>
      <c r="N575" s="275" t="s">
        <v>279</v>
      </c>
      <c r="O575" s="275" t="s">
        <v>311</v>
      </c>
      <c r="P575" s="277" t="s">
        <v>1677</v>
      </c>
      <c r="Q575" s="273" t="s">
        <v>315</v>
      </c>
      <c r="R575" s="273">
        <v>2</v>
      </c>
    </row>
    <row r="576" spans="1:18" ht="32.1" customHeight="1" x14ac:dyDescent="0.25">
      <c r="A576" s="273">
        <v>574</v>
      </c>
      <c r="B576" s="274" t="s">
        <v>361</v>
      </c>
      <c r="C576" s="274">
        <v>6</v>
      </c>
      <c r="D576" s="274" t="s">
        <v>80</v>
      </c>
      <c r="E576" s="274">
        <v>601</v>
      </c>
      <c r="F576" s="274" t="s">
        <v>2695</v>
      </c>
      <c r="G576" s="274">
        <v>3</v>
      </c>
      <c r="H576" s="275" t="s">
        <v>1672</v>
      </c>
      <c r="I576" s="276">
        <v>41609861070068</v>
      </c>
      <c r="J576" s="275"/>
      <c r="K576" s="277">
        <v>46094</v>
      </c>
      <c r="L576" s="275" t="s">
        <v>1673</v>
      </c>
      <c r="M576" s="275" t="s">
        <v>424</v>
      </c>
      <c r="N576" s="275" t="s">
        <v>279</v>
      </c>
      <c r="O576" s="275" t="s">
        <v>309</v>
      </c>
      <c r="P576" s="277" t="s">
        <v>1671</v>
      </c>
      <c r="Q576" s="273" t="s">
        <v>315</v>
      </c>
      <c r="R576" s="273">
        <v>2</v>
      </c>
    </row>
    <row r="577" spans="1:18" ht="32.1" customHeight="1" x14ac:dyDescent="0.25">
      <c r="A577" s="273">
        <v>575</v>
      </c>
      <c r="B577" s="274" t="s">
        <v>361</v>
      </c>
      <c r="C577" s="274">
        <v>6</v>
      </c>
      <c r="D577" s="274" t="s">
        <v>80</v>
      </c>
      <c r="E577" s="274">
        <v>601</v>
      </c>
      <c r="F577" s="274" t="s">
        <v>2695</v>
      </c>
      <c r="G577" s="274">
        <v>3</v>
      </c>
      <c r="H577" s="275" t="s">
        <v>1674</v>
      </c>
      <c r="I577" s="276">
        <v>41301771120056</v>
      </c>
      <c r="J577" s="275"/>
      <c r="K577" s="277">
        <v>46094</v>
      </c>
      <c r="L577" s="275" t="s">
        <v>1675</v>
      </c>
      <c r="M577" s="275" t="s">
        <v>424</v>
      </c>
      <c r="N577" s="275" t="s">
        <v>279</v>
      </c>
      <c r="O577" s="275" t="s">
        <v>309</v>
      </c>
      <c r="P577" s="277" t="s">
        <v>1671</v>
      </c>
      <c r="Q577" s="273" t="s">
        <v>315</v>
      </c>
      <c r="R577" s="273">
        <v>2</v>
      </c>
    </row>
    <row r="578" spans="1:18" ht="32.1" customHeight="1" x14ac:dyDescent="0.25">
      <c r="A578" s="273">
        <v>576</v>
      </c>
      <c r="B578" s="274" t="s">
        <v>369</v>
      </c>
      <c r="C578" s="274">
        <v>22</v>
      </c>
      <c r="D578" s="274" t="s">
        <v>226</v>
      </c>
      <c r="E578" s="274">
        <v>2205</v>
      </c>
      <c r="F578" s="274" t="s">
        <v>2695</v>
      </c>
      <c r="G578" s="274">
        <v>3</v>
      </c>
      <c r="H578" s="275" t="s">
        <v>1472</v>
      </c>
      <c r="I578" s="276">
        <v>200496920</v>
      </c>
      <c r="J578" s="275" t="s">
        <v>1473</v>
      </c>
      <c r="K578" s="277">
        <v>46094</v>
      </c>
      <c r="L578" s="275" t="s">
        <v>1676</v>
      </c>
      <c r="M578" s="275" t="s">
        <v>416</v>
      </c>
      <c r="N578" s="275" t="s">
        <v>279</v>
      </c>
      <c r="O578" s="275" t="s">
        <v>311</v>
      </c>
      <c r="P578" s="277" t="s">
        <v>1677</v>
      </c>
      <c r="Q578" s="273" t="s">
        <v>315</v>
      </c>
      <c r="R578" s="273">
        <v>5</v>
      </c>
    </row>
    <row r="579" spans="1:18" ht="32.1" customHeight="1" x14ac:dyDescent="0.25">
      <c r="A579" s="273">
        <v>577</v>
      </c>
      <c r="B579" s="274" t="s">
        <v>369</v>
      </c>
      <c r="C579" s="274">
        <v>22</v>
      </c>
      <c r="D579" s="274" t="s">
        <v>226</v>
      </c>
      <c r="E579" s="274">
        <v>2205</v>
      </c>
      <c r="F579" s="274" t="s">
        <v>2695</v>
      </c>
      <c r="G579" s="274">
        <v>3</v>
      </c>
      <c r="H579" s="275" t="s">
        <v>1678</v>
      </c>
      <c r="I579" s="276">
        <v>307232315</v>
      </c>
      <c r="J579" s="275" t="s">
        <v>1679</v>
      </c>
      <c r="K579" s="277">
        <v>46094</v>
      </c>
      <c r="L579" s="275" t="s">
        <v>1680</v>
      </c>
      <c r="M579" s="275" t="s">
        <v>416</v>
      </c>
      <c r="N579" s="275" t="s">
        <v>279</v>
      </c>
      <c r="O579" s="275" t="s">
        <v>311</v>
      </c>
      <c r="P579" s="277" t="s">
        <v>1677</v>
      </c>
      <c r="Q579" s="273" t="s">
        <v>315</v>
      </c>
      <c r="R579" s="273">
        <v>5</v>
      </c>
    </row>
    <row r="580" spans="1:18" ht="32.1" customHeight="1" x14ac:dyDescent="0.25">
      <c r="A580" s="273">
        <v>578</v>
      </c>
      <c r="B580" s="274" t="s">
        <v>369</v>
      </c>
      <c r="C580" s="274">
        <v>22</v>
      </c>
      <c r="D580" s="274" t="s">
        <v>228</v>
      </c>
      <c r="E580" s="274">
        <v>2208</v>
      </c>
      <c r="F580" s="274" t="s">
        <v>2695</v>
      </c>
      <c r="G580" s="274">
        <v>3</v>
      </c>
      <c r="H580" s="275" t="s">
        <v>1681</v>
      </c>
      <c r="I580" s="276">
        <v>310693977</v>
      </c>
      <c r="J580" s="275" t="s">
        <v>1682</v>
      </c>
      <c r="K580" s="277">
        <v>46094</v>
      </c>
      <c r="L580" s="275" t="s">
        <v>1683</v>
      </c>
      <c r="M580" s="275" t="s">
        <v>416</v>
      </c>
      <c r="N580" s="275" t="s">
        <v>279</v>
      </c>
      <c r="O580" s="275" t="s">
        <v>311</v>
      </c>
      <c r="P580" s="277" t="s">
        <v>1677</v>
      </c>
      <c r="Q580" s="273" t="s">
        <v>314</v>
      </c>
      <c r="R580" s="273">
        <v>2</v>
      </c>
    </row>
    <row r="581" spans="1:18" ht="32.1" customHeight="1" x14ac:dyDescent="0.25">
      <c r="A581" s="273">
        <v>579</v>
      </c>
      <c r="B581" s="274" t="s">
        <v>369</v>
      </c>
      <c r="C581" s="274">
        <v>22</v>
      </c>
      <c r="D581" s="274" t="s">
        <v>228</v>
      </c>
      <c r="E581" s="274">
        <v>2208</v>
      </c>
      <c r="F581" s="274" t="s">
        <v>2695</v>
      </c>
      <c r="G581" s="274">
        <v>3</v>
      </c>
      <c r="H581" s="275" t="s">
        <v>1684</v>
      </c>
      <c r="I581" s="276">
        <v>304090930</v>
      </c>
      <c r="J581" s="275" t="s">
        <v>1685</v>
      </c>
      <c r="K581" s="277">
        <v>46094</v>
      </c>
      <c r="L581" s="275" t="s">
        <v>1686</v>
      </c>
      <c r="M581" s="275" t="s">
        <v>416</v>
      </c>
      <c r="N581" s="275" t="s">
        <v>279</v>
      </c>
      <c r="O581" s="275" t="s">
        <v>311</v>
      </c>
      <c r="P581" s="277" t="s">
        <v>1677</v>
      </c>
      <c r="Q581" s="273" t="s">
        <v>315</v>
      </c>
      <c r="R581" s="273">
        <v>2</v>
      </c>
    </row>
    <row r="582" spans="1:18" ht="32.1" customHeight="1" x14ac:dyDescent="0.25">
      <c r="A582" s="273">
        <v>580</v>
      </c>
      <c r="B582" s="274" t="s">
        <v>371</v>
      </c>
      <c r="C582" s="274">
        <v>26</v>
      </c>
      <c r="D582" s="274" t="s">
        <v>712</v>
      </c>
      <c r="E582" s="274">
        <v>2604</v>
      </c>
      <c r="F582" s="274" t="s">
        <v>2695</v>
      </c>
      <c r="G582" s="274">
        <v>3</v>
      </c>
      <c r="H582" s="275" t="s">
        <v>1687</v>
      </c>
      <c r="I582" s="276">
        <v>308949537</v>
      </c>
      <c r="J582" s="275" t="s">
        <v>1688</v>
      </c>
      <c r="K582" s="277">
        <v>46094</v>
      </c>
      <c r="L582" s="275" t="s">
        <v>1689</v>
      </c>
      <c r="M582" s="275" t="s">
        <v>1690</v>
      </c>
      <c r="N582" s="275" t="s">
        <v>279</v>
      </c>
      <c r="O582" s="275" t="s">
        <v>311</v>
      </c>
      <c r="P582" s="277"/>
      <c r="Q582" s="273" t="s">
        <v>315</v>
      </c>
      <c r="R582" s="273">
        <v>1</v>
      </c>
    </row>
    <row r="583" spans="1:18" ht="32.1" customHeight="1" x14ac:dyDescent="0.25">
      <c r="A583" s="273">
        <v>581</v>
      </c>
      <c r="B583" s="274" t="s">
        <v>371</v>
      </c>
      <c r="C583" s="274">
        <v>26</v>
      </c>
      <c r="D583" s="274" t="s">
        <v>712</v>
      </c>
      <c r="E583" s="274">
        <v>2604</v>
      </c>
      <c r="F583" s="274" t="s">
        <v>2695</v>
      </c>
      <c r="G583" s="274">
        <v>3</v>
      </c>
      <c r="H583" s="275" t="s">
        <v>1691</v>
      </c>
      <c r="I583" s="276">
        <v>305678814</v>
      </c>
      <c r="J583" s="275" t="s">
        <v>1692</v>
      </c>
      <c r="K583" s="277">
        <v>46094</v>
      </c>
      <c r="L583" s="275" t="s">
        <v>1116</v>
      </c>
      <c r="M583" s="275" t="s">
        <v>955</v>
      </c>
      <c r="N583" s="275" t="s">
        <v>279</v>
      </c>
      <c r="O583" s="275" t="s">
        <v>311</v>
      </c>
      <c r="P583" s="277"/>
      <c r="Q583" s="273" t="s">
        <v>315</v>
      </c>
      <c r="R583" s="273">
        <v>1</v>
      </c>
    </row>
    <row r="584" spans="1:18" ht="32.1" customHeight="1" x14ac:dyDescent="0.25">
      <c r="A584" s="273">
        <v>582</v>
      </c>
      <c r="B584" s="274" t="s">
        <v>371</v>
      </c>
      <c r="C584" s="274">
        <v>26</v>
      </c>
      <c r="D584" s="274" t="s">
        <v>712</v>
      </c>
      <c r="E584" s="274">
        <v>2604</v>
      </c>
      <c r="F584" s="274" t="s">
        <v>2695</v>
      </c>
      <c r="G584" s="274">
        <v>3</v>
      </c>
      <c r="H584" s="275" t="s">
        <v>1693</v>
      </c>
      <c r="I584" s="276">
        <v>308602107</v>
      </c>
      <c r="J584" s="275" t="s">
        <v>1694</v>
      </c>
      <c r="K584" s="277">
        <v>46094</v>
      </c>
      <c r="L584" s="275" t="s">
        <v>1695</v>
      </c>
      <c r="M584" s="275" t="s">
        <v>1696</v>
      </c>
      <c r="N584" s="275" t="s">
        <v>279</v>
      </c>
      <c r="O584" s="275" t="s">
        <v>311</v>
      </c>
      <c r="P584" s="277"/>
      <c r="Q584" s="273" t="s">
        <v>315</v>
      </c>
      <c r="R584" s="273">
        <v>0</v>
      </c>
    </row>
    <row r="585" spans="1:18" ht="32.1" customHeight="1" x14ac:dyDescent="0.25">
      <c r="A585" s="273">
        <v>583</v>
      </c>
      <c r="B585" s="274" t="s">
        <v>372</v>
      </c>
      <c r="C585" s="274">
        <v>30</v>
      </c>
      <c r="D585" s="274" t="s">
        <v>240</v>
      </c>
      <c r="E585" s="274">
        <v>3005</v>
      </c>
      <c r="F585" s="274" t="s">
        <v>2695</v>
      </c>
      <c r="G585" s="274">
        <v>3</v>
      </c>
      <c r="H585" s="275" t="s">
        <v>1906</v>
      </c>
      <c r="I585" s="276">
        <v>31708734210011</v>
      </c>
      <c r="J585" s="275" t="s">
        <v>1697</v>
      </c>
      <c r="K585" s="277">
        <v>46094</v>
      </c>
      <c r="L585" s="275" t="s">
        <v>411</v>
      </c>
      <c r="M585" s="275" t="s">
        <v>1384</v>
      </c>
      <c r="N585" s="275" t="s">
        <v>279</v>
      </c>
      <c r="O585" s="275" t="s">
        <v>309</v>
      </c>
      <c r="P585" s="277" t="s">
        <v>1677</v>
      </c>
      <c r="Q585" s="273" t="s">
        <v>315</v>
      </c>
      <c r="R585" s="273">
        <v>2</v>
      </c>
    </row>
    <row r="586" spans="1:18" ht="32.1" customHeight="1" x14ac:dyDescent="0.25">
      <c r="A586" s="273">
        <v>584</v>
      </c>
      <c r="B586" s="274" t="s">
        <v>372</v>
      </c>
      <c r="C586" s="274">
        <v>30</v>
      </c>
      <c r="D586" s="274" t="s">
        <v>240</v>
      </c>
      <c r="E586" s="274">
        <v>3005</v>
      </c>
      <c r="F586" s="274" t="s">
        <v>2695</v>
      </c>
      <c r="G586" s="274">
        <v>3</v>
      </c>
      <c r="H586" s="275" t="s">
        <v>1655</v>
      </c>
      <c r="I586" s="276">
        <v>30311746980019</v>
      </c>
      <c r="J586" s="275"/>
      <c r="K586" s="277">
        <v>46094</v>
      </c>
      <c r="L586" s="275" t="s">
        <v>411</v>
      </c>
      <c r="M586" s="275" t="s">
        <v>1384</v>
      </c>
      <c r="N586" s="275" t="s">
        <v>279</v>
      </c>
      <c r="O586" s="275" t="s">
        <v>309</v>
      </c>
      <c r="P586" s="277" t="s">
        <v>1677</v>
      </c>
      <c r="Q586" s="273" t="s">
        <v>315</v>
      </c>
      <c r="R586" s="273">
        <v>2</v>
      </c>
    </row>
    <row r="587" spans="1:18" ht="32.1" customHeight="1" x14ac:dyDescent="0.25">
      <c r="A587" s="273">
        <v>585</v>
      </c>
      <c r="B587" s="274" t="s">
        <v>372</v>
      </c>
      <c r="C587" s="274">
        <v>30</v>
      </c>
      <c r="D587" s="274" t="s">
        <v>240</v>
      </c>
      <c r="E587" s="274">
        <v>3005</v>
      </c>
      <c r="F587" s="274" t="s">
        <v>2695</v>
      </c>
      <c r="G587" s="274">
        <v>3</v>
      </c>
      <c r="H587" s="275" t="s">
        <v>1907</v>
      </c>
      <c r="I587" s="276">
        <v>31003724150095</v>
      </c>
      <c r="J587" s="275"/>
      <c r="K587" s="277">
        <v>46094</v>
      </c>
      <c r="L587" s="275" t="s">
        <v>411</v>
      </c>
      <c r="M587" s="275" t="s">
        <v>1384</v>
      </c>
      <c r="N587" s="275" t="s">
        <v>279</v>
      </c>
      <c r="O587" s="275" t="s">
        <v>309</v>
      </c>
      <c r="P587" s="277" t="s">
        <v>1677</v>
      </c>
      <c r="Q587" s="273" t="s">
        <v>315</v>
      </c>
      <c r="R587" s="273">
        <v>2</v>
      </c>
    </row>
    <row r="588" spans="1:18" ht="32.1" customHeight="1" x14ac:dyDescent="0.25">
      <c r="A588" s="273">
        <v>586</v>
      </c>
      <c r="B588" s="274" t="s">
        <v>372</v>
      </c>
      <c r="C588" s="274">
        <v>30</v>
      </c>
      <c r="D588" s="274" t="s">
        <v>240</v>
      </c>
      <c r="E588" s="274">
        <v>3005</v>
      </c>
      <c r="F588" s="274" t="s">
        <v>2695</v>
      </c>
      <c r="G588" s="274">
        <v>3</v>
      </c>
      <c r="H588" s="275" t="s">
        <v>1908</v>
      </c>
      <c r="I588" s="276">
        <v>43005966960026</v>
      </c>
      <c r="J588" s="275" t="s">
        <v>1698</v>
      </c>
      <c r="K588" s="277">
        <v>46094</v>
      </c>
      <c r="L588" s="275" t="s">
        <v>411</v>
      </c>
      <c r="M588" s="275" t="s">
        <v>1384</v>
      </c>
      <c r="N588" s="275" t="s">
        <v>279</v>
      </c>
      <c r="O588" s="275" t="s">
        <v>309</v>
      </c>
      <c r="P588" s="277" t="s">
        <v>1677</v>
      </c>
      <c r="Q588" s="273" t="s">
        <v>315</v>
      </c>
      <c r="R588" s="273">
        <v>2</v>
      </c>
    </row>
    <row r="589" spans="1:18" ht="32.1" customHeight="1" x14ac:dyDescent="0.25">
      <c r="A589" s="273">
        <v>587</v>
      </c>
      <c r="B589" s="274" t="s">
        <v>368</v>
      </c>
      <c r="C589" s="274">
        <v>24</v>
      </c>
      <c r="D589" s="274" t="s">
        <v>213</v>
      </c>
      <c r="E589" s="274">
        <v>2410</v>
      </c>
      <c r="F589" s="274" t="s">
        <v>2695</v>
      </c>
      <c r="G589" s="274">
        <v>3</v>
      </c>
      <c r="H589" s="275" t="s">
        <v>1699</v>
      </c>
      <c r="I589" s="276">
        <v>42011842940027</v>
      </c>
      <c r="J589" s="275"/>
      <c r="K589" s="277">
        <v>46094</v>
      </c>
      <c r="L589" s="275" t="s">
        <v>1700</v>
      </c>
      <c r="M589" s="275" t="s">
        <v>402</v>
      </c>
      <c r="N589" s="275" t="s">
        <v>279</v>
      </c>
      <c r="O589" s="275" t="s">
        <v>309</v>
      </c>
      <c r="P589" s="277" t="s">
        <v>1677</v>
      </c>
      <c r="Q589" s="273" t="s">
        <v>315</v>
      </c>
      <c r="R589" s="273">
        <v>2</v>
      </c>
    </row>
    <row r="590" spans="1:18" ht="32.1" customHeight="1" x14ac:dyDescent="0.25">
      <c r="A590" s="273">
        <v>588</v>
      </c>
      <c r="B590" s="274" t="s">
        <v>368</v>
      </c>
      <c r="C590" s="274">
        <v>24</v>
      </c>
      <c r="D590" s="274" t="s">
        <v>213</v>
      </c>
      <c r="E590" s="274">
        <v>2410</v>
      </c>
      <c r="F590" s="274" t="s">
        <v>2695</v>
      </c>
      <c r="G590" s="274">
        <v>3</v>
      </c>
      <c r="H590" s="275" t="s">
        <v>1701</v>
      </c>
      <c r="I590" s="276">
        <v>41001742940033</v>
      </c>
      <c r="J590" s="275"/>
      <c r="K590" s="277">
        <v>46094</v>
      </c>
      <c r="L590" s="275" t="s">
        <v>1702</v>
      </c>
      <c r="M590" s="275" t="s">
        <v>402</v>
      </c>
      <c r="N590" s="275" t="s">
        <v>279</v>
      </c>
      <c r="O590" s="275" t="s">
        <v>309</v>
      </c>
      <c r="P590" s="277" t="s">
        <v>1677</v>
      </c>
      <c r="Q590" s="273" t="s">
        <v>315</v>
      </c>
      <c r="R590" s="273">
        <v>2</v>
      </c>
    </row>
    <row r="591" spans="1:18" ht="32.1" customHeight="1" x14ac:dyDescent="0.25">
      <c r="A591" s="273">
        <v>589</v>
      </c>
      <c r="B591" s="274" t="s">
        <v>361</v>
      </c>
      <c r="C591" s="274">
        <v>6</v>
      </c>
      <c r="D591" s="274" t="s">
        <v>86</v>
      </c>
      <c r="E591" s="274">
        <v>614</v>
      </c>
      <c r="F591" s="274" t="s">
        <v>2695</v>
      </c>
      <c r="G591" s="274">
        <v>3</v>
      </c>
      <c r="H591" s="275" t="s">
        <v>1703</v>
      </c>
      <c r="I591" s="276">
        <v>308581854</v>
      </c>
      <c r="J591" s="275" t="s">
        <v>1704</v>
      </c>
      <c r="K591" s="277">
        <v>46097</v>
      </c>
      <c r="L591" s="275" t="s">
        <v>1705</v>
      </c>
      <c r="M591" s="275" t="s">
        <v>424</v>
      </c>
      <c r="N591" s="275" t="s">
        <v>279</v>
      </c>
      <c r="O591" s="275" t="s">
        <v>309</v>
      </c>
      <c r="P591" s="277" t="s">
        <v>1402</v>
      </c>
      <c r="Q591" s="273" t="s">
        <v>315</v>
      </c>
      <c r="R591" s="273">
        <v>2</v>
      </c>
    </row>
    <row r="592" spans="1:18" ht="32.1" customHeight="1" x14ac:dyDescent="0.25">
      <c r="A592" s="273">
        <v>590</v>
      </c>
      <c r="B592" s="274" t="s">
        <v>360</v>
      </c>
      <c r="C592" s="274">
        <v>3</v>
      </c>
      <c r="D592" s="274" t="s">
        <v>64</v>
      </c>
      <c r="E592" s="274">
        <v>301</v>
      </c>
      <c r="F592" s="274" t="s">
        <v>2695</v>
      </c>
      <c r="G592" s="274">
        <v>3</v>
      </c>
      <c r="H592" s="275" t="s">
        <v>1706</v>
      </c>
      <c r="I592" s="276">
        <v>311245772</v>
      </c>
      <c r="J592" s="275" t="s">
        <v>1707</v>
      </c>
      <c r="K592" s="277">
        <v>46097</v>
      </c>
      <c r="L592" s="275" t="s">
        <v>410</v>
      </c>
      <c r="M592" s="275" t="s">
        <v>401</v>
      </c>
      <c r="N592" s="275" t="s">
        <v>279</v>
      </c>
      <c r="O592" s="275" t="s">
        <v>309</v>
      </c>
      <c r="P592" s="277" t="s">
        <v>1708</v>
      </c>
      <c r="Q592" s="273" t="s">
        <v>315</v>
      </c>
      <c r="R592" s="273">
        <v>3</v>
      </c>
    </row>
    <row r="593" spans="1:18" ht="32.1" customHeight="1" x14ac:dyDescent="0.25">
      <c r="A593" s="273">
        <v>591</v>
      </c>
      <c r="B593" s="274" t="s">
        <v>360</v>
      </c>
      <c r="C593" s="274">
        <v>3</v>
      </c>
      <c r="D593" s="274" t="s">
        <v>64</v>
      </c>
      <c r="E593" s="274">
        <v>301</v>
      </c>
      <c r="F593" s="274" t="s">
        <v>2695</v>
      </c>
      <c r="G593" s="274">
        <v>3</v>
      </c>
      <c r="H593" s="275" t="s">
        <v>1625</v>
      </c>
      <c r="I593" s="276">
        <v>31407931240033</v>
      </c>
      <c r="J593" s="275"/>
      <c r="K593" s="277">
        <v>46097</v>
      </c>
      <c r="L593" s="275" t="s">
        <v>410</v>
      </c>
      <c r="M593" s="275" t="s">
        <v>401</v>
      </c>
      <c r="N593" s="275" t="s">
        <v>279</v>
      </c>
      <c r="O593" s="275" t="s">
        <v>309</v>
      </c>
      <c r="P593" s="277" t="s">
        <v>1708</v>
      </c>
      <c r="Q593" s="273" t="s">
        <v>315</v>
      </c>
      <c r="R593" s="273">
        <v>2</v>
      </c>
    </row>
    <row r="594" spans="1:18" ht="32.1" customHeight="1" x14ac:dyDescent="0.25">
      <c r="A594" s="273">
        <v>592</v>
      </c>
      <c r="B594" s="274" t="s">
        <v>367</v>
      </c>
      <c r="C594" s="274">
        <v>18</v>
      </c>
      <c r="D594" s="274" t="s">
        <v>513</v>
      </c>
      <c r="E594" s="274">
        <v>1811</v>
      </c>
      <c r="F594" s="274" t="s">
        <v>2695</v>
      </c>
      <c r="G594" s="274">
        <v>3</v>
      </c>
      <c r="H594" s="275" t="s">
        <v>1709</v>
      </c>
      <c r="I594" s="276">
        <v>306583125</v>
      </c>
      <c r="J594" s="275" t="s">
        <v>1710</v>
      </c>
      <c r="K594" s="277">
        <v>46097</v>
      </c>
      <c r="L594" s="275" t="s">
        <v>1711</v>
      </c>
      <c r="M594" s="275" t="s">
        <v>401</v>
      </c>
      <c r="N594" s="275" t="s">
        <v>279</v>
      </c>
      <c r="O594" s="275" t="s">
        <v>309</v>
      </c>
      <c r="P594" s="277" t="s">
        <v>1708</v>
      </c>
      <c r="Q594" s="273" t="s">
        <v>315</v>
      </c>
      <c r="R594" s="273">
        <v>2</v>
      </c>
    </row>
    <row r="595" spans="1:18" ht="32.1" customHeight="1" x14ac:dyDescent="0.25">
      <c r="A595" s="273">
        <v>593</v>
      </c>
      <c r="B595" s="274" t="s">
        <v>370</v>
      </c>
      <c r="C595" s="274">
        <v>27</v>
      </c>
      <c r="D595" s="274" t="s">
        <v>129</v>
      </c>
      <c r="E595" s="274">
        <v>2723</v>
      </c>
      <c r="F595" s="274" t="s">
        <v>2695</v>
      </c>
      <c r="G595" s="274">
        <v>3</v>
      </c>
      <c r="H595" s="275" t="s">
        <v>1712</v>
      </c>
      <c r="I595" s="276">
        <v>312846664</v>
      </c>
      <c r="J595" s="275" t="s">
        <v>1713</v>
      </c>
      <c r="K595" s="277">
        <v>46097</v>
      </c>
      <c r="L595" s="275" t="s">
        <v>1714</v>
      </c>
      <c r="M595" s="275" t="s">
        <v>1714</v>
      </c>
      <c r="N595" s="275" t="s">
        <v>279</v>
      </c>
      <c r="O595" s="275" t="s">
        <v>311</v>
      </c>
      <c r="P595" s="277" t="s">
        <v>1708</v>
      </c>
      <c r="Q595" s="273" t="s">
        <v>315</v>
      </c>
      <c r="R595" s="273">
        <v>2</v>
      </c>
    </row>
    <row r="596" spans="1:18" ht="32.1" customHeight="1" x14ac:dyDescent="0.25">
      <c r="A596" s="273">
        <v>594</v>
      </c>
      <c r="B596" s="274" t="s">
        <v>370</v>
      </c>
      <c r="C596" s="274">
        <v>27</v>
      </c>
      <c r="D596" s="274" t="s">
        <v>129</v>
      </c>
      <c r="E596" s="274">
        <v>2723</v>
      </c>
      <c r="F596" s="274" t="s">
        <v>2695</v>
      </c>
      <c r="G596" s="274">
        <v>3</v>
      </c>
      <c r="H596" s="275" t="s">
        <v>1715</v>
      </c>
      <c r="I596" s="276">
        <v>311609634</v>
      </c>
      <c r="J596" s="275" t="s">
        <v>1716</v>
      </c>
      <c r="K596" s="277">
        <v>46097</v>
      </c>
      <c r="L596" s="275" t="s">
        <v>1714</v>
      </c>
      <c r="M596" s="275" t="s">
        <v>1714</v>
      </c>
      <c r="N596" s="275" t="s">
        <v>279</v>
      </c>
      <c r="O596" s="275" t="s">
        <v>311</v>
      </c>
      <c r="P596" s="277" t="s">
        <v>1708</v>
      </c>
      <c r="Q596" s="273" t="s">
        <v>315</v>
      </c>
      <c r="R596" s="273">
        <v>2</v>
      </c>
    </row>
    <row r="597" spans="1:18" ht="32.1" customHeight="1" x14ac:dyDescent="0.25">
      <c r="A597" s="273">
        <v>595</v>
      </c>
      <c r="B597" s="274" t="s">
        <v>369</v>
      </c>
      <c r="C597" s="274">
        <v>22</v>
      </c>
      <c r="D597" s="274" t="s">
        <v>233</v>
      </c>
      <c r="E597" s="274">
        <v>2211</v>
      </c>
      <c r="F597" s="274" t="s">
        <v>2695</v>
      </c>
      <c r="G597" s="274">
        <v>3</v>
      </c>
      <c r="H597" s="275" t="s">
        <v>1435</v>
      </c>
      <c r="I597" s="276">
        <v>306338239</v>
      </c>
      <c r="J597" s="275" t="s">
        <v>1436</v>
      </c>
      <c r="K597" s="277">
        <v>46097</v>
      </c>
      <c r="L597" s="275" t="s">
        <v>1717</v>
      </c>
      <c r="M597" s="275" t="s">
        <v>416</v>
      </c>
      <c r="N597" s="275" t="s">
        <v>279</v>
      </c>
      <c r="O597" s="275" t="s">
        <v>311</v>
      </c>
      <c r="P597" s="277" t="s">
        <v>1708</v>
      </c>
      <c r="Q597" s="273" t="s">
        <v>315</v>
      </c>
      <c r="R597" s="273">
        <v>2</v>
      </c>
    </row>
    <row r="598" spans="1:18" ht="32.1" customHeight="1" x14ac:dyDescent="0.25">
      <c r="A598" s="273">
        <v>596</v>
      </c>
      <c r="B598" s="274" t="s">
        <v>369</v>
      </c>
      <c r="C598" s="274">
        <v>22</v>
      </c>
      <c r="D598" s="274" t="s">
        <v>233</v>
      </c>
      <c r="E598" s="274">
        <v>2211</v>
      </c>
      <c r="F598" s="274" t="s">
        <v>2695</v>
      </c>
      <c r="G598" s="274">
        <v>3</v>
      </c>
      <c r="H598" s="275" t="s">
        <v>1718</v>
      </c>
      <c r="I598" s="276">
        <v>31301866200017</v>
      </c>
      <c r="J598" s="275"/>
      <c r="K598" s="277">
        <v>46097</v>
      </c>
      <c r="L598" s="275" t="s">
        <v>1719</v>
      </c>
      <c r="M598" s="275" t="s">
        <v>416</v>
      </c>
      <c r="N598" s="275" t="s">
        <v>279</v>
      </c>
      <c r="O598" s="275" t="s">
        <v>311</v>
      </c>
      <c r="P598" s="277" t="s">
        <v>1708</v>
      </c>
      <c r="Q598" s="273" t="s">
        <v>315</v>
      </c>
      <c r="R598" s="273">
        <v>2</v>
      </c>
    </row>
    <row r="599" spans="1:18" ht="32.1" customHeight="1" x14ac:dyDescent="0.25">
      <c r="A599" s="273">
        <v>597</v>
      </c>
      <c r="B599" s="274" t="s">
        <v>369</v>
      </c>
      <c r="C599" s="274">
        <v>22</v>
      </c>
      <c r="D599" s="274" t="s">
        <v>233</v>
      </c>
      <c r="E599" s="274">
        <v>2211</v>
      </c>
      <c r="F599" s="274" t="s">
        <v>2695</v>
      </c>
      <c r="G599" s="274">
        <v>3</v>
      </c>
      <c r="H599" s="275" t="s">
        <v>1720</v>
      </c>
      <c r="I599" s="276">
        <v>32512711830025</v>
      </c>
      <c r="J599" s="275"/>
      <c r="K599" s="277">
        <v>46097</v>
      </c>
      <c r="L599" s="275" t="s">
        <v>450</v>
      </c>
      <c r="M599" s="275" t="s">
        <v>416</v>
      </c>
      <c r="N599" s="275" t="s">
        <v>279</v>
      </c>
      <c r="O599" s="275" t="s">
        <v>311</v>
      </c>
      <c r="P599" s="277" t="s">
        <v>1708</v>
      </c>
      <c r="Q599" s="273" t="s">
        <v>315</v>
      </c>
      <c r="R599" s="273">
        <v>2</v>
      </c>
    </row>
    <row r="600" spans="1:18" ht="32.1" customHeight="1" x14ac:dyDescent="0.25">
      <c r="A600" s="273">
        <v>598</v>
      </c>
      <c r="B600" s="274" t="s">
        <v>366</v>
      </c>
      <c r="C600" s="274">
        <v>14</v>
      </c>
      <c r="D600" s="274" t="s">
        <v>592</v>
      </c>
      <c r="E600" s="274">
        <v>1417</v>
      </c>
      <c r="F600" s="274" t="s">
        <v>2695</v>
      </c>
      <c r="G600" s="274">
        <v>3</v>
      </c>
      <c r="H600" s="275" t="s">
        <v>1721</v>
      </c>
      <c r="I600" s="276">
        <v>305154224</v>
      </c>
      <c r="J600" s="275" t="s">
        <v>1722</v>
      </c>
      <c r="K600" s="277">
        <v>46097</v>
      </c>
      <c r="L600" s="275" t="s">
        <v>1723</v>
      </c>
      <c r="M600" s="275" t="s">
        <v>467</v>
      </c>
      <c r="N600" s="275" t="s">
        <v>279</v>
      </c>
      <c r="O600" s="275" t="s">
        <v>309</v>
      </c>
      <c r="P600" s="277"/>
      <c r="Q600" s="273" t="s">
        <v>315</v>
      </c>
      <c r="R600" s="273">
        <v>3</v>
      </c>
    </row>
    <row r="601" spans="1:18" ht="32.1" customHeight="1" x14ac:dyDescent="0.25">
      <c r="A601" s="273">
        <v>599</v>
      </c>
      <c r="B601" s="274" t="s">
        <v>366</v>
      </c>
      <c r="C601" s="274">
        <v>14</v>
      </c>
      <c r="D601" s="274" t="s">
        <v>592</v>
      </c>
      <c r="E601" s="274">
        <v>1417</v>
      </c>
      <c r="F601" s="274" t="s">
        <v>2695</v>
      </c>
      <c r="G601" s="274">
        <v>3</v>
      </c>
      <c r="H601" s="275" t="s">
        <v>1724</v>
      </c>
      <c r="I601" s="276">
        <v>307445746</v>
      </c>
      <c r="J601" s="275" t="s">
        <v>1725</v>
      </c>
      <c r="K601" s="277">
        <v>46097</v>
      </c>
      <c r="L601" s="275" t="s">
        <v>1726</v>
      </c>
      <c r="M601" s="275" t="s">
        <v>467</v>
      </c>
      <c r="N601" s="275" t="s">
        <v>279</v>
      </c>
      <c r="O601" s="275" t="s">
        <v>309</v>
      </c>
      <c r="P601" s="277"/>
      <c r="Q601" s="273" t="s">
        <v>315</v>
      </c>
      <c r="R601" s="273">
        <v>3</v>
      </c>
    </row>
    <row r="602" spans="1:18" ht="32.1" customHeight="1" x14ac:dyDescent="0.25">
      <c r="A602" s="273">
        <v>600</v>
      </c>
      <c r="B602" s="274" t="s">
        <v>366</v>
      </c>
      <c r="C602" s="274">
        <v>14</v>
      </c>
      <c r="D602" s="274" t="s">
        <v>592</v>
      </c>
      <c r="E602" s="274">
        <v>1417</v>
      </c>
      <c r="F602" s="274" t="s">
        <v>2695</v>
      </c>
      <c r="G602" s="274">
        <v>3</v>
      </c>
      <c r="H602" s="275" t="s">
        <v>1727</v>
      </c>
      <c r="I602" s="276">
        <v>310552828</v>
      </c>
      <c r="J602" s="275" t="s">
        <v>1728</v>
      </c>
      <c r="K602" s="277">
        <v>46097</v>
      </c>
      <c r="L602" s="275" t="s">
        <v>1729</v>
      </c>
      <c r="M602" s="275" t="s">
        <v>467</v>
      </c>
      <c r="N602" s="275" t="s">
        <v>279</v>
      </c>
      <c r="O602" s="275" t="s">
        <v>309</v>
      </c>
      <c r="P602" s="277"/>
      <c r="Q602" s="273" t="s">
        <v>315</v>
      </c>
      <c r="R602" s="273">
        <v>3</v>
      </c>
    </row>
    <row r="603" spans="1:18" ht="32.1" customHeight="1" x14ac:dyDescent="0.25">
      <c r="A603" s="273">
        <v>601</v>
      </c>
      <c r="B603" s="274" t="s">
        <v>361</v>
      </c>
      <c r="C603" s="274">
        <v>6</v>
      </c>
      <c r="D603" s="274" t="s">
        <v>91</v>
      </c>
      <c r="E603" s="274">
        <v>613</v>
      </c>
      <c r="F603" s="274" t="s">
        <v>2695</v>
      </c>
      <c r="G603" s="274">
        <v>3</v>
      </c>
      <c r="H603" s="275" t="s">
        <v>1738</v>
      </c>
      <c r="I603" s="276">
        <v>32810871070032</v>
      </c>
      <c r="J603" s="275"/>
      <c r="K603" s="277">
        <v>46098</v>
      </c>
      <c r="L603" s="275" t="s">
        <v>1739</v>
      </c>
      <c r="M603" s="275" t="s">
        <v>424</v>
      </c>
      <c r="N603" s="275" t="s">
        <v>279</v>
      </c>
      <c r="O603" s="275" t="s">
        <v>309</v>
      </c>
      <c r="P603" s="277" t="s">
        <v>1340</v>
      </c>
      <c r="Q603" s="273" t="s">
        <v>315</v>
      </c>
      <c r="R603" s="273">
        <v>2</v>
      </c>
    </row>
    <row r="604" spans="1:18" ht="32.1" customHeight="1" x14ac:dyDescent="0.25">
      <c r="A604" s="273">
        <v>602</v>
      </c>
      <c r="B604" s="274" t="s">
        <v>367</v>
      </c>
      <c r="C604" s="274">
        <v>18</v>
      </c>
      <c r="D604" s="274" t="s">
        <v>472</v>
      </c>
      <c r="E604" s="274">
        <v>1808</v>
      </c>
      <c r="F604" s="274" t="s">
        <v>2695</v>
      </c>
      <c r="G604" s="274">
        <v>3</v>
      </c>
      <c r="H604" s="275" t="s">
        <v>1743</v>
      </c>
      <c r="I604" s="276">
        <v>202136148</v>
      </c>
      <c r="J604" s="275" t="s">
        <v>1744</v>
      </c>
      <c r="K604" s="277">
        <v>46098</v>
      </c>
      <c r="L604" s="275" t="s">
        <v>1745</v>
      </c>
      <c r="M604" s="275" t="s">
        <v>401</v>
      </c>
      <c r="N604" s="275" t="s">
        <v>279</v>
      </c>
      <c r="O604" s="275" t="s">
        <v>309</v>
      </c>
      <c r="P604" s="277" t="s">
        <v>1746</v>
      </c>
      <c r="Q604" s="273" t="s">
        <v>315</v>
      </c>
      <c r="R604" s="273">
        <v>2</v>
      </c>
    </row>
    <row r="605" spans="1:18" ht="32.1" customHeight="1" x14ac:dyDescent="0.25">
      <c r="A605" s="273">
        <v>603</v>
      </c>
      <c r="B605" s="274" t="s">
        <v>372</v>
      </c>
      <c r="C605" s="274">
        <v>30</v>
      </c>
      <c r="D605" s="274" t="s">
        <v>250</v>
      </c>
      <c r="E605" s="274">
        <v>3014</v>
      </c>
      <c r="F605" s="274" t="s">
        <v>2695</v>
      </c>
      <c r="G605" s="274">
        <v>3</v>
      </c>
      <c r="H605" s="275" t="s">
        <v>1874</v>
      </c>
      <c r="I605" s="276">
        <v>311727282</v>
      </c>
      <c r="J605" s="275" t="s">
        <v>1875</v>
      </c>
      <c r="K605" s="277">
        <v>46098</v>
      </c>
      <c r="L605" s="275" t="s">
        <v>1179</v>
      </c>
      <c r="M605" s="275" t="s">
        <v>1180</v>
      </c>
      <c r="N605" s="275" t="s">
        <v>279</v>
      </c>
      <c r="O605" s="275" t="s">
        <v>309</v>
      </c>
      <c r="P605" s="277" t="s">
        <v>1746</v>
      </c>
      <c r="Q605" s="273" t="s">
        <v>315</v>
      </c>
      <c r="R605" s="273">
        <v>2</v>
      </c>
    </row>
    <row r="606" spans="1:18" ht="32.1" customHeight="1" x14ac:dyDescent="0.25">
      <c r="A606" s="273">
        <v>604</v>
      </c>
      <c r="B606" s="274" t="s">
        <v>372</v>
      </c>
      <c r="C606" s="274">
        <v>30</v>
      </c>
      <c r="D606" s="274" t="s">
        <v>250</v>
      </c>
      <c r="E606" s="274">
        <v>3014</v>
      </c>
      <c r="F606" s="274" t="s">
        <v>2695</v>
      </c>
      <c r="G606" s="274">
        <v>3</v>
      </c>
      <c r="H606" s="275" t="s">
        <v>1876</v>
      </c>
      <c r="I606" s="276">
        <v>310546865</v>
      </c>
      <c r="J606" s="275" t="s">
        <v>1877</v>
      </c>
      <c r="K606" s="277">
        <v>46098</v>
      </c>
      <c r="L606" s="275" t="s">
        <v>1179</v>
      </c>
      <c r="M606" s="275" t="s">
        <v>1180</v>
      </c>
      <c r="N606" s="275" t="s">
        <v>279</v>
      </c>
      <c r="O606" s="275" t="s">
        <v>309</v>
      </c>
      <c r="P606" s="277" t="s">
        <v>1746</v>
      </c>
      <c r="Q606" s="273" t="s">
        <v>315</v>
      </c>
      <c r="R606" s="273">
        <v>2</v>
      </c>
    </row>
    <row r="607" spans="1:18" ht="32.1" customHeight="1" x14ac:dyDescent="0.25">
      <c r="A607" s="273">
        <v>605</v>
      </c>
      <c r="B607" s="274" t="s">
        <v>372</v>
      </c>
      <c r="C607" s="274">
        <v>30</v>
      </c>
      <c r="D607" s="274" t="s">
        <v>250</v>
      </c>
      <c r="E607" s="274">
        <v>3014</v>
      </c>
      <c r="F607" s="274" t="s">
        <v>2695</v>
      </c>
      <c r="G607" s="274">
        <v>3</v>
      </c>
      <c r="H607" s="275" t="s">
        <v>1878</v>
      </c>
      <c r="I607" s="276">
        <v>300620479</v>
      </c>
      <c r="J607" s="275" t="s">
        <v>1879</v>
      </c>
      <c r="K607" s="277">
        <v>46098</v>
      </c>
      <c r="L607" s="275" t="s">
        <v>1179</v>
      </c>
      <c r="M607" s="275" t="s">
        <v>1180</v>
      </c>
      <c r="N607" s="275" t="s">
        <v>279</v>
      </c>
      <c r="O607" s="275" t="s">
        <v>309</v>
      </c>
      <c r="P607" s="277" t="s">
        <v>1746</v>
      </c>
      <c r="Q607" s="273" t="s">
        <v>315</v>
      </c>
      <c r="R607" s="273">
        <v>2</v>
      </c>
    </row>
    <row r="608" spans="1:18" ht="32.1" customHeight="1" x14ac:dyDescent="0.25">
      <c r="A608" s="273">
        <v>606</v>
      </c>
      <c r="B608" s="274" t="s">
        <v>372</v>
      </c>
      <c r="C608" s="274">
        <v>30</v>
      </c>
      <c r="D608" s="274" t="s">
        <v>250</v>
      </c>
      <c r="E608" s="274">
        <v>3014</v>
      </c>
      <c r="F608" s="274" t="s">
        <v>2695</v>
      </c>
      <c r="G608" s="274">
        <v>3</v>
      </c>
      <c r="H608" s="275" t="s">
        <v>1880</v>
      </c>
      <c r="I608" s="276">
        <v>308156725</v>
      </c>
      <c r="J608" s="275" t="s">
        <v>1881</v>
      </c>
      <c r="K608" s="277">
        <v>46098</v>
      </c>
      <c r="L608" s="275" t="s">
        <v>1179</v>
      </c>
      <c r="M608" s="275" t="s">
        <v>1180</v>
      </c>
      <c r="N608" s="275" t="s">
        <v>279</v>
      </c>
      <c r="O608" s="275" t="s">
        <v>309</v>
      </c>
      <c r="P608" s="277" t="s">
        <v>1746</v>
      </c>
      <c r="Q608" s="273" t="s">
        <v>315</v>
      </c>
      <c r="R608" s="273">
        <v>2</v>
      </c>
    </row>
    <row r="609" spans="1:18" ht="32.1" customHeight="1" x14ac:dyDescent="0.25">
      <c r="A609" s="273">
        <v>607</v>
      </c>
      <c r="B609" s="274" t="s">
        <v>369</v>
      </c>
      <c r="C609" s="274">
        <v>22</v>
      </c>
      <c r="D609" s="274" t="s">
        <v>234</v>
      </c>
      <c r="E609" s="274">
        <v>2212</v>
      </c>
      <c r="F609" s="274" t="s">
        <v>2695</v>
      </c>
      <c r="G609" s="274">
        <v>3</v>
      </c>
      <c r="H609" s="275" t="s">
        <v>1747</v>
      </c>
      <c r="I609" s="276">
        <v>202356389</v>
      </c>
      <c r="J609" s="275" t="s">
        <v>1748</v>
      </c>
      <c r="K609" s="277">
        <v>46098</v>
      </c>
      <c r="L609" s="275" t="s">
        <v>1437</v>
      </c>
      <c r="M609" s="275" t="s">
        <v>416</v>
      </c>
      <c r="N609" s="275" t="s">
        <v>279</v>
      </c>
      <c r="O609" s="275" t="s">
        <v>311</v>
      </c>
      <c r="P609" s="277" t="s">
        <v>1746</v>
      </c>
      <c r="Q609" s="273" t="s">
        <v>314</v>
      </c>
      <c r="R609" s="273">
        <v>2</v>
      </c>
    </row>
    <row r="610" spans="1:18" ht="32.1" customHeight="1" x14ac:dyDescent="0.25">
      <c r="A610" s="273">
        <v>608</v>
      </c>
      <c r="B610" s="274" t="s">
        <v>369</v>
      </c>
      <c r="C610" s="274">
        <v>22</v>
      </c>
      <c r="D610" s="274" t="s">
        <v>234</v>
      </c>
      <c r="E610" s="274">
        <v>2212</v>
      </c>
      <c r="F610" s="274" t="s">
        <v>2695</v>
      </c>
      <c r="G610" s="274">
        <v>3</v>
      </c>
      <c r="H610" s="275" t="s">
        <v>1749</v>
      </c>
      <c r="I610" s="276">
        <v>310737065</v>
      </c>
      <c r="J610" s="275" t="s">
        <v>1750</v>
      </c>
      <c r="K610" s="277">
        <v>46098</v>
      </c>
      <c r="L610" s="275" t="s">
        <v>1437</v>
      </c>
      <c r="M610" s="275" t="s">
        <v>416</v>
      </c>
      <c r="N610" s="275" t="s">
        <v>279</v>
      </c>
      <c r="O610" s="275" t="s">
        <v>311</v>
      </c>
      <c r="P610" s="277" t="s">
        <v>1746</v>
      </c>
      <c r="Q610" s="273" t="s">
        <v>314</v>
      </c>
      <c r="R610" s="273">
        <v>2</v>
      </c>
    </row>
    <row r="611" spans="1:18" ht="32.1" customHeight="1" x14ac:dyDescent="0.25">
      <c r="A611" s="273">
        <v>609</v>
      </c>
      <c r="B611" s="274" t="s">
        <v>365</v>
      </c>
      <c r="C611" s="274">
        <v>12</v>
      </c>
      <c r="D611" s="274" t="s">
        <v>418</v>
      </c>
      <c r="E611" s="274">
        <v>1211</v>
      </c>
      <c r="F611" s="274" t="s">
        <v>2695</v>
      </c>
      <c r="G611" s="274">
        <v>3</v>
      </c>
      <c r="H611" s="275" t="s">
        <v>1751</v>
      </c>
      <c r="I611" s="276">
        <v>204052932</v>
      </c>
      <c r="J611" s="275" t="s">
        <v>1752</v>
      </c>
      <c r="K611" s="277">
        <v>46098</v>
      </c>
      <c r="L611" s="275" t="s">
        <v>1753</v>
      </c>
      <c r="M611" s="275" t="s">
        <v>403</v>
      </c>
      <c r="N611" s="275" t="s">
        <v>279</v>
      </c>
      <c r="O611" s="275" t="s">
        <v>309</v>
      </c>
      <c r="P611" s="277"/>
      <c r="Q611" s="273" t="s">
        <v>315</v>
      </c>
      <c r="R611" s="273">
        <v>3</v>
      </c>
    </row>
    <row r="612" spans="1:18" ht="32.1" customHeight="1" x14ac:dyDescent="0.25">
      <c r="A612" s="273">
        <v>610</v>
      </c>
      <c r="B612" s="274" t="s">
        <v>365</v>
      </c>
      <c r="C612" s="274">
        <v>12</v>
      </c>
      <c r="D612" s="274" t="s">
        <v>418</v>
      </c>
      <c r="E612" s="274">
        <v>1211</v>
      </c>
      <c r="F612" s="274" t="s">
        <v>2695</v>
      </c>
      <c r="G612" s="274">
        <v>3</v>
      </c>
      <c r="H612" s="275" t="s">
        <v>1754</v>
      </c>
      <c r="I612" s="276">
        <v>311287887</v>
      </c>
      <c r="J612" s="275" t="s">
        <v>1755</v>
      </c>
      <c r="K612" s="277">
        <v>46098</v>
      </c>
      <c r="L612" s="275" t="s">
        <v>692</v>
      </c>
      <c r="M612" s="275" t="s">
        <v>403</v>
      </c>
      <c r="N612" s="275" t="s">
        <v>279</v>
      </c>
      <c r="O612" s="275" t="s">
        <v>309</v>
      </c>
      <c r="P612" s="277"/>
      <c r="Q612" s="273" t="s">
        <v>315</v>
      </c>
      <c r="R612" s="273">
        <v>3</v>
      </c>
    </row>
    <row r="613" spans="1:18" ht="32.1" customHeight="1" x14ac:dyDescent="0.25">
      <c r="A613" s="273">
        <v>611</v>
      </c>
      <c r="B613" s="274" t="s">
        <v>365</v>
      </c>
      <c r="C613" s="274">
        <v>12</v>
      </c>
      <c r="D613" s="274" t="s">
        <v>418</v>
      </c>
      <c r="E613" s="274">
        <v>1211</v>
      </c>
      <c r="F613" s="274" t="s">
        <v>2695</v>
      </c>
      <c r="G613" s="274">
        <v>3</v>
      </c>
      <c r="H613" s="275" t="s">
        <v>1756</v>
      </c>
      <c r="I613" s="276">
        <v>308415995</v>
      </c>
      <c r="J613" s="275" t="s">
        <v>1211</v>
      </c>
      <c r="K613" s="277">
        <v>46098</v>
      </c>
      <c r="L613" s="275" t="s">
        <v>457</v>
      </c>
      <c r="M613" s="275" t="s">
        <v>403</v>
      </c>
      <c r="N613" s="275" t="s">
        <v>279</v>
      </c>
      <c r="O613" s="275" t="s">
        <v>309</v>
      </c>
      <c r="P613" s="277"/>
      <c r="Q613" s="273" t="s">
        <v>315</v>
      </c>
      <c r="R613" s="273">
        <v>3</v>
      </c>
    </row>
    <row r="614" spans="1:18" ht="32.1" customHeight="1" x14ac:dyDescent="0.25">
      <c r="A614" s="273">
        <v>612</v>
      </c>
      <c r="B614" s="274" t="s">
        <v>365</v>
      </c>
      <c r="C614" s="274">
        <v>12</v>
      </c>
      <c r="D614" s="274" t="s">
        <v>418</v>
      </c>
      <c r="E614" s="274">
        <v>1211</v>
      </c>
      <c r="F614" s="274" t="s">
        <v>2695</v>
      </c>
      <c r="G614" s="274">
        <v>3</v>
      </c>
      <c r="H614" s="275" t="s">
        <v>1550</v>
      </c>
      <c r="I614" s="276">
        <v>311688554</v>
      </c>
      <c r="J614" s="275" t="s">
        <v>1757</v>
      </c>
      <c r="K614" s="277">
        <v>46098</v>
      </c>
      <c r="L614" s="275" t="s">
        <v>457</v>
      </c>
      <c r="M614" s="275" t="s">
        <v>1758</v>
      </c>
      <c r="N614" s="275" t="s">
        <v>279</v>
      </c>
      <c r="O614" s="275" t="s">
        <v>309</v>
      </c>
      <c r="P614" s="277"/>
      <c r="Q614" s="273" t="s">
        <v>315</v>
      </c>
      <c r="R614" s="273">
        <v>3</v>
      </c>
    </row>
    <row r="615" spans="1:18" ht="32.1" customHeight="1" x14ac:dyDescent="0.25">
      <c r="A615" s="273">
        <v>613</v>
      </c>
      <c r="B615" s="274" t="s">
        <v>373</v>
      </c>
      <c r="C615" s="274">
        <v>33</v>
      </c>
      <c r="D615" s="274" t="s">
        <v>535</v>
      </c>
      <c r="E615" s="274">
        <v>3303</v>
      </c>
      <c r="F615" s="274" t="s">
        <v>2695</v>
      </c>
      <c r="G615" s="274">
        <v>3</v>
      </c>
      <c r="H615" s="275" t="s">
        <v>1759</v>
      </c>
      <c r="I615" s="276">
        <v>41606613160086</v>
      </c>
      <c r="J615" s="275"/>
      <c r="K615" s="277">
        <v>46098</v>
      </c>
      <c r="L615" s="275" t="s">
        <v>1566</v>
      </c>
      <c r="M615" s="275" t="s">
        <v>412</v>
      </c>
      <c r="N615" s="275" t="s">
        <v>279</v>
      </c>
      <c r="O615" s="275" t="s">
        <v>311</v>
      </c>
      <c r="P615" s="277" t="s">
        <v>1340</v>
      </c>
      <c r="Q615" s="273" t="s">
        <v>315</v>
      </c>
      <c r="R615" s="273">
        <v>2</v>
      </c>
    </row>
    <row r="616" spans="1:18" ht="32.1" customHeight="1" x14ac:dyDescent="0.25">
      <c r="A616" s="273">
        <v>614</v>
      </c>
      <c r="B616" s="274" t="s">
        <v>373</v>
      </c>
      <c r="C616" s="274">
        <v>33</v>
      </c>
      <c r="D616" s="274" t="s">
        <v>535</v>
      </c>
      <c r="E616" s="274">
        <v>3303</v>
      </c>
      <c r="F616" s="274" t="s">
        <v>2695</v>
      </c>
      <c r="G616" s="274">
        <v>3</v>
      </c>
      <c r="H616" s="275" t="s">
        <v>1760</v>
      </c>
      <c r="I616" s="276">
        <v>311564123</v>
      </c>
      <c r="J616" s="275" t="s">
        <v>1761</v>
      </c>
      <c r="K616" s="277">
        <v>46098</v>
      </c>
      <c r="L616" s="275" t="s">
        <v>1563</v>
      </c>
      <c r="M616" s="275" t="s">
        <v>412</v>
      </c>
      <c r="N616" s="275" t="s">
        <v>279</v>
      </c>
      <c r="O616" s="275" t="s">
        <v>311</v>
      </c>
      <c r="P616" s="277" t="s">
        <v>1746</v>
      </c>
      <c r="Q616" s="273" t="s">
        <v>315</v>
      </c>
      <c r="R616" s="273">
        <v>3</v>
      </c>
    </row>
    <row r="617" spans="1:18" ht="32.1" customHeight="1" x14ac:dyDescent="0.25">
      <c r="A617" s="273">
        <v>615</v>
      </c>
      <c r="B617" s="274" t="s">
        <v>370</v>
      </c>
      <c r="C617" s="274">
        <v>27</v>
      </c>
      <c r="D617" s="274" t="s">
        <v>124</v>
      </c>
      <c r="E617" s="274">
        <v>2702</v>
      </c>
      <c r="F617" s="274" t="s">
        <v>2695</v>
      </c>
      <c r="G617" s="274">
        <v>3</v>
      </c>
      <c r="H617" s="275" t="s">
        <v>1762</v>
      </c>
      <c r="I617" s="276">
        <v>312876414</v>
      </c>
      <c r="J617" s="275" t="s">
        <v>1763</v>
      </c>
      <c r="K617" s="277">
        <v>46098</v>
      </c>
      <c r="L617" s="275" t="s">
        <v>963</v>
      </c>
      <c r="M617" s="275" t="s">
        <v>963</v>
      </c>
      <c r="N617" s="275" t="s">
        <v>279</v>
      </c>
      <c r="O617" s="275" t="s">
        <v>311</v>
      </c>
      <c r="P617" s="277" t="s">
        <v>1746</v>
      </c>
      <c r="Q617" s="273" t="s">
        <v>315</v>
      </c>
      <c r="R617" s="273">
        <v>2</v>
      </c>
    </row>
    <row r="618" spans="1:18" ht="32.1" customHeight="1" x14ac:dyDescent="0.25">
      <c r="A618" s="273">
        <v>616</v>
      </c>
      <c r="B618" s="274" t="s">
        <v>362</v>
      </c>
      <c r="C618" s="274">
        <v>8</v>
      </c>
      <c r="D618" s="274" t="s">
        <v>650</v>
      </c>
      <c r="E618" s="274">
        <v>812</v>
      </c>
      <c r="F618" s="274" t="s">
        <v>2695</v>
      </c>
      <c r="G618" s="274">
        <v>3</v>
      </c>
      <c r="H618" s="275" t="s">
        <v>1764</v>
      </c>
      <c r="I618" s="276">
        <v>312832714</v>
      </c>
      <c r="J618" s="275" t="s">
        <v>1765</v>
      </c>
      <c r="K618" s="277">
        <v>46098</v>
      </c>
      <c r="L618" s="275" t="s">
        <v>1766</v>
      </c>
      <c r="M618" s="275" t="s">
        <v>403</v>
      </c>
      <c r="N618" s="275" t="s">
        <v>279</v>
      </c>
      <c r="O618" s="275" t="s">
        <v>309</v>
      </c>
      <c r="P618" s="277"/>
      <c r="Q618" s="273" t="s">
        <v>315</v>
      </c>
      <c r="R618" s="273">
        <v>2</v>
      </c>
    </row>
    <row r="619" spans="1:18" ht="32.1" customHeight="1" x14ac:dyDescent="0.25">
      <c r="A619" s="273">
        <v>617</v>
      </c>
      <c r="B619" s="274" t="s">
        <v>362</v>
      </c>
      <c r="C619" s="274">
        <v>8</v>
      </c>
      <c r="D619" s="274" t="s">
        <v>650</v>
      </c>
      <c r="E619" s="274">
        <v>812</v>
      </c>
      <c r="F619" s="274" t="s">
        <v>2695</v>
      </c>
      <c r="G619" s="274">
        <v>3</v>
      </c>
      <c r="H619" s="275" t="s">
        <v>1767</v>
      </c>
      <c r="I619" s="276">
        <v>312837841</v>
      </c>
      <c r="J619" s="275" t="s">
        <v>1768</v>
      </c>
      <c r="K619" s="277">
        <v>46098</v>
      </c>
      <c r="L619" s="275" t="s">
        <v>1766</v>
      </c>
      <c r="M619" s="275" t="s">
        <v>403</v>
      </c>
      <c r="N619" s="275" t="s">
        <v>279</v>
      </c>
      <c r="O619" s="275" t="s">
        <v>309</v>
      </c>
      <c r="P619" s="277" t="s">
        <v>1746</v>
      </c>
      <c r="Q619" s="273" t="s">
        <v>315</v>
      </c>
      <c r="R619" s="273">
        <v>2</v>
      </c>
    </row>
    <row r="620" spans="1:18" ht="32.1" customHeight="1" x14ac:dyDescent="0.25">
      <c r="A620" s="273">
        <v>618</v>
      </c>
      <c r="B620" s="274" t="s">
        <v>364</v>
      </c>
      <c r="C620" s="274">
        <v>35</v>
      </c>
      <c r="D620" s="274" t="s">
        <v>101</v>
      </c>
      <c r="E620" s="274">
        <v>3501</v>
      </c>
      <c r="F620" s="274" t="s">
        <v>2695</v>
      </c>
      <c r="G620" s="274">
        <v>3</v>
      </c>
      <c r="H620" s="275" t="s">
        <v>1769</v>
      </c>
      <c r="I620" s="276">
        <v>310928215</v>
      </c>
      <c r="J620" s="275" t="s">
        <v>1770</v>
      </c>
      <c r="K620" s="277">
        <v>46098</v>
      </c>
      <c r="L620" s="275" t="s">
        <v>403</v>
      </c>
      <c r="M620" s="275" t="s">
        <v>403</v>
      </c>
      <c r="N620" s="275" t="s">
        <v>279</v>
      </c>
      <c r="O620" s="275" t="s">
        <v>311</v>
      </c>
      <c r="P620" s="277" t="s">
        <v>1340</v>
      </c>
      <c r="Q620" s="273" t="s">
        <v>315</v>
      </c>
      <c r="R620" s="273">
        <v>2</v>
      </c>
    </row>
    <row r="621" spans="1:18" ht="32.1" customHeight="1" x14ac:dyDescent="0.25">
      <c r="A621" s="273">
        <v>619</v>
      </c>
      <c r="B621" s="274" t="s">
        <v>364</v>
      </c>
      <c r="C621" s="274">
        <v>35</v>
      </c>
      <c r="D621" s="274" t="s">
        <v>101</v>
      </c>
      <c r="E621" s="274">
        <v>3501</v>
      </c>
      <c r="F621" s="274" t="s">
        <v>2695</v>
      </c>
      <c r="G621" s="274">
        <v>3</v>
      </c>
      <c r="H621" s="275" t="s">
        <v>1771</v>
      </c>
      <c r="I621" s="276">
        <v>305498286</v>
      </c>
      <c r="J621" s="275" t="s">
        <v>1772</v>
      </c>
      <c r="K621" s="277">
        <v>46098</v>
      </c>
      <c r="L621" s="275" t="s">
        <v>1773</v>
      </c>
      <c r="M621" s="275" t="s">
        <v>403</v>
      </c>
      <c r="N621" s="275" t="s">
        <v>279</v>
      </c>
      <c r="O621" s="275" t="s">
        <v>311</v>
      </c>
      <c r="P621" s="277" t="s">
        <v>1340</v>
      </c>
      <c r="Q621" s="273" t="s">
        <v>315</v>
      </c>
      <c r="R621" s="273">
        <v>2</v>
      </c>
    </row>
    <row r="622" spans="1:18" ht="32.1" customHeight="1" x14ac:dyDescent="0.25">
      <c r="A622" s="273">
        <v>620</v>
      </c>
      <c r="B622" s="274" t="s">
        <v>364</v>
      </c>
      <c r="C622" s="274">
        <v>35</v>
      </c>
      <c r="D622" s="274" t="s">
        <v>101</v>
      </c>
      <c r="E622" s="274">
        <v>3501</v>
      </c>
      <c r="F622" s="274" t="s">
        <v>2695</v>
      </c>
      <c r="G622" s="274">
        <v>3</v>
      </c>
      <c r="H622" s="275" t="s">
        <v>1774</v>
      </c>
      <c r="I622" s="276">
        <v>311426562</v>
      </c>
      <c r="J622" s="275" t="s">
        <v>1775</v>
      </c>
      <c r="K622" s="277">
        <v>46098</v>
      </c>
      <c r="L622" s="275" t="s">
        <v>1773</v>
      </c>
      <c r="M622" s="275" t="s">
        <v>403</v>
      </c>
      <c r="N622" s="275" t="s">
        <v>279</v>
      </c>
      <c r="O622" s="275" t="s">
        <v>311</v>
      </c>
      <c r="P622" s="277" t="s">
        <v>1340</v>
      </c>
      <c r="Q622" s="273" t="s">
        <v>315</v>
      </c>
      <c r="R622" s="273">
        <v>2</v>
      </c>
    </row>
    <row r="623" spans="1:18" ht="32.1" customHeight="1" x14ac:dyDescent="0.25">
      <c r="A623" s="273">
        <v>621</v>
      </c>
      <c r="B623" s="274" t="s">
        <v>364</v>
      </c>
      <c r="C623" s="274">
        <v>35</v>
      </c>
      <c r="D623" s="274" t="s">
        <v>101</v>
      </c>
      <c r="E623" s="274">
        <v>3501</v>
      </c>
      <c r="F623" s="274" t="s">
        <v>2695</v>
      </c>
      <c r="G623" s="274">
        <v>3</v>
      </c>
      <c r="H623" s="275" t="s">
        <v>1776</v>
      </c>
      <c r="I623" s="276">
        <v>31209987340031</v>
      </c>
      <c r="J623" s="275"/>
      <c r="K623" s="277">
        <v>46098</v>
      </c>
      <c r="L623" s="275" t="s">
        <v>1773</v>
      </c>
      <c r="M623" s="275" t="s">
        <v>403</v>
      </c>
      <c r="N623" s="275" t="s">
        <v>279</v>
      </c>
      <c r="O623" s="275" t="s">
        <v>311</v>
      </c>
      <c r="P623" s="277" t="s">
        <v>1340</v>
      </c>
      <c r="Q623" s="273" t="s">
        <v>315</v>
      </c>
      <c r="R623" s="273">
        <v>2</v>
      </c>
    </row>
    <row r="624" spans="1:18" ht="32.1" customHeight="1" x14ac:dyDescent="0.25">
      <c r="A624" s="273">
        <v>622</v>
      </c>
      <c r="B624" s="274" t="s">
        <v>368</v>
      </c>
      <c r="C624" s="274">
        <v>24</v>
      </c>
      <c r="D624" s="274" t="s">
        <v>217</v>
      </c>
      <c r="E624" s="274">
        <v>2403</v>
      </c>
      <c r="F624" s="274" t="s">
        <v>2695</v>
      </c>
      <c r="G624" s="274">
        <v>3</v>
      </c>
      <c r="H624" s="275" t="s">
        <v>1777</v>
      </c>
      <c r="I624" s="276">
        <v>41601882940014</v>
      </c>
      <c r="J624" s="275"/>
      <c r="K624" s="277">
        <v>46098</v>
      </c>
      <c r="L624" s="275" t="s">
        <v>1778</v>
      </c>
      <c r="M624" s="275" t="s">
        <v>402</v>
      </c>
      <c r="N624" s="275" t="s">
        <v>279</v>
      </c>
      <c r="O624" s="275" t="s">
        <v>309</v>
      </c>
      <c r="P624" s="277" t="s">
        <v>1746</v>
      </c>
      <c r="Q624" s="273" t="s">
        <v>315</v>
      </c>
      <c r="R624" s="273">
        <v>2</v>
      </c>
    </row>
    <row r="625" spans="1:18" ht="32.1" customHeight="1" x14ac:dyDescent="0.25">
      <c r="A625" s="273">
        <v>623</v>
      </c>
      <c r="B625" s="274" t="s">
        <v>368</v>
      </c>
      <c r="C625" s="274">
        <v>24</v>
      </c>
      <c r="D625" s="274" t="s">
        <v>217</v>
      </c>
      <c r="E625" s="274">
        <v>2403</v>
      </c>
      <c r="F625" s="274" t="s">
        <v>2695</v>
      </c>
      <c r="G625" s="274">
        <v>3</v>
      </c>
      <c r="H625" s="275" t="s">
        <v>1779</v>
      </c>
      <c r="I625" s="276">
        <v>61402025860011</v>
      </c>
      <c r="J625" s="275"/>
      <c r="K625" s="277">
        <v>46098</v>
      </c>
      <c r="L625" s="275" t="s">
        <v>1780</v>
      </c>
      <c r="M625" s="275" t="s">
        <v>402</v>
      </c>
      <c r="N625" s="275" t="s">
        <v>279</v>
      </c>
      <c r="O625" s="275" t="s">
        <v>309</v>
      </c>
      <c r="P625" s="277" t="s">
        <v>1746</v>
      </c>
      <c r="Q625" s="273" t="s">
        <v>315</v>
      </c>
      <c r="R625" s="273">
        <v>2</v>
      </c>
    </row>
    <row r="626" spans="1:18" ht="32.1" customHeight="1" x14ac:dyDescent="0.25">
      <c r="A626" s="273">
        <v>624</v>
      </c>
      <c r="B626" s="274" t="s">
        <v>361</v>
      </c>
      <c r="C626" s="274">
        <v>6</v>
      </c>
      <c r="D626" s="274" t="s">
        <v>91</v>
      </c>
      <c r="E626" s="274">
        <v>613</v>
      </c>
      <c r="F626" s="274" t="s">
        <v>2695</v>
      </c>
      <c r="G626" s="274">
        <v>3</v>
      </c>
      <c r="H626" s="275" t="s">
        <v>1737</v>
      </c>
      <c r="I626" s="276">
        <v>32910921070015</v>
      </c>
      <c r="J626" s="275"/>
      <c r="K626" s="277">
        <v>46091</v>
      </c>
      <c r="L626" s="275" t="s">
        <v>1675</v>
      </c>
      <c r="M626" s="275" t="s">
        <v>424</v>
      </c>
      <c r="N626" s="275" t="s">
        <v>279</v>
      </c>
      <c r="O626" s="275" t="s">
        <v>309</v>
      </c>
      <c r="P626" s="277" t="s">
        <v>1207</v>
      </c>
      <c r="Q626" s="273" t="s">
        <v>315</v>
      </c>
      <c r="R626" s="273">
        <v>2</v>
      </c>
    </row>
    <row r="627" spans="1:18" ht="32.1" customHeight="1" x14ac:dyDescent="0.25">
      <c r="A627" s="273">
        <v>625</v>
      </c>
      <c r="B627" s="274" t="s">
        <v>367</v>
      </c>
      <c r="C627" s="274">
        <v>18</v>
      </c>
      <c r="D627" s="274" t="s">
        <v>559</v>
      </c>
      <c r="E627" s="274">
        <v>1817</v>
      </c>
      <c r="F627" s="274" t="s">
        <v>2695</v>
      </c>
      <c r="G627" s="274">
        <v>3</v>
      </c>
      <c r="H627" s="275" t="s">
        <v>2130</v>
      </c>
      <c r="I627" s="276">
        <v>305823127</v>
      </c>
      <c r="J627" s="275" t="s">
        <v>2131</v>
      </c>
      <c r="K627" s="277">
        <v>46099</v>
      </c>
      <c r="L627" s="275" t="s">
        <v>2132</v>
      </c>
      <c r="M627" s="275" t="s">
        <v>401</v>
      </c>
      <c r="N627" s="275" t="s">
        <v>279</v>
      </c>
      <c r="O627" s="275" t="s">
        <v>309</v>
      </c>
      <c r="P627" s="277" t="s">
        <v>1796</v>
      </c>
      <c r="Q627" s="273" t="s">
        <v>315</v>
      </c>
      <c r="R627" s="273">
        <v>2</v>
      </c>
    </row>
    <row r="628" spans="1:18" ht="32.1" customHeight="1" x14ac:dyDescent="0.25">
      <c r="A628" s="273">
        <v>626</v>
      </c>
      <c r="B628" s="274" t="s">
        <v>361</v>
      </c>
      <c r="C628" s="274">
        <v>6</v>
      </c>
      <c r="D628" s="274" t="s">
        <v>82</v>
      </c>
      <c r="E628" s="274">
        <v>607</v>
      </c>
      <c r="F628" s="274" t="s">
        <v>2695</v>
      </c>
      <c r="G628" s="274">
        <v>3</v>
      </c>
      <c r="H628" s="275" t="s">
        <v>1740</v>
      </c>
      <c r="I628" s="276">
        <v>304576174</v>
      </c>
      <c r="J628" s="275" t="s">
        <v>1741</v>
      </c>
      <c r="K628" s="277">
        <v>46093</v>
      </c>
      <c r="L628" s="275" t="s">
        <v>1742</v>
      </c>
      <c r="M628" s="275" t="s">
        <v>424</v>
      </c>
      <c r="N628" s="275" t="s">
        <v>279</v>
      </c>
      <c r="O628" s="275" t="s">
        <v>309</v>
      </c>
      <c r="P628" s="277" t="s">
        <v>1267</v>
      </c>
      <c r="Q628" s="273" t="s">
        <v>315</v>
      </c>
      <c r="R628" s="273">
        <v>2</v>
      </c>
    </row>
    <row r="629" spans="1:18" ht="32.1" customHeight="1" x14ac:dyDescent="0.25">
      <c r="A629" s="273">
        <v>627</v>
      </c>
      <c r="B629" s="274" t="s">
        <v>363</v>
      </c>
      <c r="C629" s="274">
        <v>10</v>
      </c>
      <c r="D629" s="274" t="s">
        <v>158</v>
      </c>
      <c r="E629" s="274">
        <v>1012</v>
      </c>
      <c r="F629" s="274" t="s">
        <v>2695</v>
      </c>
      <c r="G629" s="274">
        <v>3</v>
      </c>
      <c r="H629" s="275" t="s">
        <v>1797</v>
      </c>
      <c r="I629" s="276">
        <v>306233038</v>
      </c>
      <c r="J629" s="275" t="s">
        <v>1798</v>
      </c>
      <c r="K629" s="277">
        <v>46099</v>
      </c>
      <c r="L629" s="275" t="s">
        <v>659</v>
      </c>
      <c r="M629" s="275" t="s">
        <v>659</v>
      </c>
      <c r="N629" s="275" t="s">
        <v>279</v>
      </c>
      <c r="O629" s="275" t="s">
        <v>309</v>
      </c>
      <c r="P629" s="277" t="s">
        <v>1796</v>
      </c>
      <c r="Q629" s="273" t="s">
        <v>315</v>
      </c>
      <c r="R629" s="273">
        <v>2</v>
      </c>
    </row>
    <row r="630" spans="1:18" ht="32.1" customHeight="1" x14ac:dyDescent="0.25">
      <c r="A630" s="273">
        <v>628</v>
      </c>
      <c r="B630" s="274" t="s">
        <v>363</v>
      </c>
      <c r="C630" s="274">
        <v>10</v>
      </c>
      <c r="D630" s="274" t="s">
        <v>158</v>
      </c>
      <c r="E630" s="274">
        <v>1012</v>
      </c>
      <c r="F630" s="274" t="s">
        <v>2695</v>
      </c>
      <c r="G630" s="274">
        <v>3</v>
      </c>
      <c r="H630" s="275" t="s">
        <v>1800</v>
      </c>
      <c r="I630" s="276">
        <v>205248994</v>
      </c>
      <c r="J630" s="275" t="s">
        <v>1801</v>
      </c>
      <c r="K630" s="277">
        <v>46099</v>
      </c>
      <c r="L630" s="275" t="s">
        <v>659</v>
      </c>
      <c r="M630" s="275" t="s">
        <v>659</v>
      </c>
      <c r="N630" s="275" t="s">
        <v>279</v>
      </c>
      <c r="O630" s="275" t="s">
        <v>309</v>
      </c>
      <c r="P630" s="277" t="s">
        <v>1799</v>
      </c>
      <c r="Q630" s="273" t="s">
        <v>315</v>
      </c>
      <c r="R630" s="273">
        <v>2</v>
      </c>
    </row>
    <row r="631" spans="1:18" ht="32.1" customHeight="1" x14ac:dyDescent="0.25">
      <c r="A631" s="273">
        <v>629</v>
      </c>
      <c r="B631" s="274" t="s">
        <v>370</v>
      </c>
      <c r="C631" s="274">
        <v>27</v>
      </c>
      <c r="D631" s="274" t="s">
        <v>131</v>
      </c>
      <c r="E631" s="274">
        <v>2718</v>
      </c>
      <c r="F631" s="274" t="s">
        <v>2695</v>
      </c>
      <c r="G631" s="274">
        <v>3</v>
      </c>
      <c r="H631" s="275" t="s">
        <v>1802</v>
      </c>
      <c r="I631" s="276">
        <v>32609870420043</v>
      </c>
      <c r="J631" s="275"/>
      <c r="K631" s="277">
        <v>46099</v>
      </c>
      <c r="L631" s="275" t="s">
        <v>835</v>
      </c>
      <c r="M631" s="275" t="s">
        <v>835</v>
      </c>
      <c r="N631" s="275" t="s">
        <v>279</v>
      </c>
      <c r="O631" s="275" t="s">
        <v>311</v>
      </c>
      <c r="P631" s="277" t="s">
        <v>1796</v>
      </c>
      <c r="Q631" s="273" t="s">
        <v>315</v>
      </c>
      <c r="R631" s="273">
        <v>2</v>
      </c>
    </row>
    <row r="632" spans="1:18" ht="32.1" customHeight="1" x14ac:dyDescent="0.25">
      <c r="A632" s="273">
        <v>630</v>
      </c>
      <c r="B632" s="274" t="s">
        <v>370</v>
      </c>
      <c r="C632" s="274">
        <v>27</v>
      </c>
      <c r="D632" s="274" t="s">
        <v>123</v>
      </c>
      <c r="E632" s="274">
        <v>2717</v>
      </c>
      <c r="F632" s="274" t="s">
        <v>2695</v>
      </c>
      <c r="G632" s="274">
        <v>3</v>
      </c>
      <c r="H632" s="275" t="s">
        <v>1803</v>
      </c>
      <c r="I632" s="276">
        <v>305474751</v>
      </c>
      <c r="J632" s="275" t="s">
        <v>1804</v>
      </c>
      <c r="K632" s="277">
        <v>46099</v>
      </c>
      <c r="L632" s="275" t="s">
        <v>403</v>
      </c>
      <c r="M632" s="275" t="s">
        <v>403</v>
      </c>
      <c r="N632" s="275" t="s">
        <v>279</v>
      </c>
      <c r="O632" s="275" t="s">
        <v>311</v>
      </c>
      <c r="P632" s="277" t="s">
        <v>1796</v>
      </c>
      <c r="Q632" s="273" t="s">
        <v>315</v>
      </c>
      <c r="R632" s="273">
        <v>2</v>
      </c>
    </row>
    <row r="633" spans="1:18" ht="32.1" customHeight="1" x14ac:dyDescent="0.25">
      <c r="A633" s="273">
        <v>631</v>
      </c>
      <c r="B633" s="274" t="s">
        <v>370</v>
      </c>
      <c r="C633" s="274">
        <v>27</v>
      </c>
      <c r="D633" s="274" t="s">
        <v>123</v>
      </c>
      <c r="E633" s="274">
        <v>2717</v>
      </c>
      <c r="F633" s="274" t="s">
        <v>2695</v>
      </c>
      <c r="G633" s="274">
        <v>3</v>
      </c>
      <c r="H633" s="275" t="s">
        <v>1805</v>
      </c>
      <c r="I633" s="276">
        <v>307132749</v>
      </c>
      <c r="J633" s="275" t="s">
        <v>1806</v>
      </c>
      <c r="K633" s="277">
        <v>46099</v>
      </c>
      <c r="L633" s="275" t="s">
        <v>449</v>
      </c>
      <c r="M633" s="275" t="s">
        <v>449</v>
      </c>
      <c r="N633" s="275" t="s">
        <v>279</v>
      </c>
      <c r="O633" s="275" t="s">
        <v>311</v>
      </c>
      <c r="P633" s="277" t="s">
        <v>1796</v>
      </c>
      <c r="Q633" s="273" t="s">
        <v>315</v>
      </c>
      <c r="R633" s="273">
        <v>2</v>
      </c>
    </row>
    <row r="634" spans="1:18" ht="32.1" customHeight="1" x14ac:dyDescent="0.25">
      <c r="A634" s="273">
        <v>632</v>
      </c>
      <c r="B634" s="274" t="s">
        <v>361</v>
      </c>
      <c r="C634" s="274">
        <v>6</v>
      </c>
      <c r="D634" s="274" t="s">
        <v>86</v>
      </c>
      <c r="E634" s="274">
        <v>614</v>
      </c>
      <c r="F634" s="274" t="s">
        <v>2695</v>
      </c>
      <c r="G634" s="274">
        <v>3</v>
      </c>
      <c r="H634" s="275" t="s">
        <v>1812</v>
      </c>
      <c r="I634" s="276">
        <v>43103685300014</v>
      </c>
      <c r="J634" s="275"/>
      <c r="K634" s="277">
        <v>46097</v>
      </c>
      <c r="L634" s="275" t="s">
        <v>1813</v>
      </c>
      <c r="M634" s="275" t="s">
        <v>424</v>
      </c>
      <c r="N634" s="275" t="s">
        <v>279</v>
      </c>
      <c r="O634" s="275" t="s">
        <v>309</v>
      </c>
      <c r="P634" s="277" t="s">
        <v>1402</v>
      </c>
      <c r="Q634" s="273" t="s">
        <v>315</v>
      </c>
      <c r="R634" s="273">
        <v>2</v>
      </c>
    </row>
    <row r="635" spans="1:18" ht="32.1" customHeight="1" x14ac:dyDescent="0.25">
      <c r="A635" s="273">
        <v>633</v>
      </c>
      <c r="B635" s="274" t="s">
        <v>367</v>
      </c>
      <c r="C635" s="274">
        <v>18</v>
      </c>
      <c r="D635" s="274" t="s">
        <v>400</v>
      </c>
      <c r="E635" s="274">
        <v>1801</v>
      </c>
      <c r="F635" s="274" t="s">
        <v>2695</v>
      </c>
      <c r="G635" s="274">
        <v>3</v>
      </c>
      <c r="H635" s="275" t="s">
        <v>1853</v>
      </c>
      <c r="I635" s="276">
        <v>306295032</v>
      </c>
      <c r="J635" s="275" t="s">
        <v>1854</v>
      </c>
      <c r="K635" s="277">
        <v>46100</v>
      </c>
      <c r="L635" s="275" t="s">
        <v>1855</v>
      </c>
      <c r="M635" s="275" t="s">
        <v>401</v>
      </c>
      <c r="N635" s="275" t="s">
        <v>279</v>
      </c>
      <c r="O635" s="275" t="s">
        <v>309</v>
      </c>
      <c r="P635" s="277" t="s">
        <v>1814</v>
      </c>
      <c r="Q635" s="273" t="s">
        <v>315</v>
      </c>
      <c r="R635" s="273">
        <v>2</v>
      </c>
    </row>
    <row r="636" spans="1:18" ht="32.1" customHeight="1" x14ac:dyDescent="0.25">
      <c r="A636" s="273">
        <v>634</v>
      </c>
      <c r="B636" s="274" t="s">
        <v>360</v>
      </c>
      <c r="C636" s="274">
        <v>3</v>
      </c>
      <c r="D636" s="274" t="s">
        <v>76</v>
      </c>
      <c r="E636" s="274">
        <v>303</v>
      </c>
      <c r="F636" s="274" t="s">
        <v>2695</v>
      </c>
      <c r="G636" s="274">
        <v>3</v>
      </c>
      <c r="H636" s="275" t="s">
        <v>1815</v>
      </c>
      <c r="I636" s="276">
        <v>30711691360012</v>
      </c>
      <c r="J636" s="275"/>
      <c r="K636" s="277">
        <v>46100</v>
      </c>
      <c r="L636" s="275" t="s">
        <v>410</v>
      </c>
      <c r="M636" s="275" t="s">
        <v>401</v>
      </c>
      <c r="N636" s="275" t="s">
        <v>279</v>
      </c>
      <c r="O636" s="275" t="s">
        <v>309</v>
      </c>
      <c r="P636" s="277" t="s">
        <v>1814</v>
      </c>
      <c r="Q636" s="273" t="s">
        <v>315</v>
      </c>
      <c r="R636" s="273">
        <v>2</v>
      </c>
    </row>
    <row r="637" spans="1:18" ht="32.1" customHeight="1" x14ac:dyDescent="0.25">
      <c r="A637" s="273">
        <v>635</v>
      </c>
      <c r="B637" s="274" t="s">
        <v>360</v>
      </c>
      <c r="C637" s="274">
        <v>3</v>
      </c>
      <c r="D637" s="274" t="s">
        <v>76</v>
      </c>
      <c r="E637" s="274">
        <v>303</v>
      </c>
      <c r="F637" s="274" t="s">
        <v>2695</v>
      </c>
      <c r="G637" s="274">
        <v>3</v>
      </c>
      <c r="H637" s="275" t="s">
        <v>1816</v>
      </c>
      <c r="I637" s="276">
        <v>41306881330010</v>
      </c>
      <c r="J637" s="275"/>
      <c r="K637" s="277">
        <v>46100</v>
      </c>
      <c r="L637" s="275" t="s">
        <v>410</v>
      </c>
      <c r="M637" s="275" t="s">
        <v>401</v>
      </c>
      <c r="N637" s="275" t="s">
        <v>279</v>
      </c>
      <c r="O637" s="275" t="s">
        <v>309</v>
      </c>
      <c r="P637" s="277" t="s">
        <v>1814</v>
      </c>
      <c r="Q637" s="273" t="s">
        <v>315</v>
      </c>
      <c r="R637" s="273">
        <v>2</v>
      </c>
    </row>
    <row r="638" spans="1:18" ht="32.1" customHeight="1" x14ac:dyDescent="0.25">
      <c r="A638" s="273">
        <v>636</v>
      </c>
      <c r="B638" s="274" t="s">
        <v>370</v>
      </c>
      <c r="C638" s="274">
        <v>27</v>
      </c>
      <c r="D638" s="274" t="s">
        <v>121</v>
      </c>
      <c r="E638" s="274">
        <v>2716</v>
      </c>
      <c r="F638" s="274" t="s">
        <v>2695</v>
      </c>
      <c r="G638" s="274">
        <v>3</v>
      </c>
      <c r="H638" s="275" t="s">
        <v>1817</v>
      </c>
      <c r="I638" s="276">
        <v>30104820430032</v>
      </c>
      <c r="J638" s="275"/>
      <c r="K638" s="277">
        <v>46100</v>
      </c>
      <c r="L638" s="275" t="s">
        <v>423</v>
      </c>
      <c r="M638" s="275" t="s">
        <v>423</v>
      </c>
      <c r="N638" s="275" t="s">
        <v>279</v>
      </c>
      <c r="O638" s="275" t="s">
        <v>311</v>
      </c>
      <c r="P638" s="277" t="s">
        <v>1814</v>
      </c>
      <c r="Q638" s="273" t="s">
        <v>315</v>
      </c>
      <c r="R638" s="273">
        <v>2</v>
      </c>
    </row>
    <row r="639" spans="1:18" ht="32.1" customHeight="1" x14ac:dyDescent="0.25">
      <c r="A639" s="273">
        <v>637</v>
      </c>
      <c r="B639" s="274" t="s">
        <v>362</v>
      </c>
      <c r="C639" s="274">
        <v>8</v>
      </c>
      <c r="D639" s="274" t="s">
        <v>614</v>
      </c>
      <c r="E639" s="274">
        <v>811</v>
      </c>
      <c r="F639" s="274" t="s">
        <v>2695</v>
      </c>
      <c r="G639" s="274">
        <v>3</v>
      </c>
      <c r="H639" s="275" t="s">
        <v>1818</v>
      </c>
      <c r="I639" s="276">
        <v>312825120</v>
      </c>
      <c r="J639" s="275" t="s">
        <v>1819</v>
      </c>
      <c r="K639" s="277">
        <v>46100</v>
      </c>
      <c r="L639" s="275" t="s">
        <v>1766</v>
      </c>
      <c r="M639" s="275" t="s">
        <v>403</v>
      </c>
      <c r="N639" s="275" t="s">
        <v>279</v>
      </c>
      <c r="O639" s="275" t="s">
        <v>309</v>
      </c>
      <c r="P639" s="277" t="s">
        <v>1814</v>
      </c>
      <c r="Q639" s="273" t="s">
        <v>315</v>
      </c>
      <c r="R639" s="273">
        <v>2</v>
      </c>
    </row>
    <row r="640" spans="1:18" ht="32.1" customHeight="1" x14ac:dyDescent="0.25">
      <c r="A640" s="273">
        <v>638</v>
      </c>
      <c r="B640" s="274" t="s">
        <v>368</v>
      </c>
      <c r="C640" s="274">
        <v>24</v>
      </c>
      <c r="D640" s="274" t="s">
        <v>217</v>
      </c>
      <c r="E640" s="274">
        <v>2403</v>
      </c>
      <c r="F640" s="274" t="s">
        <v>2695</v>
      </c>
      <c r="G640" s="274">
        <v>3</v>
      </c>
      <c r="H640" s="275" t="s">
        <v>1820</v>
      </c>
      <c r="I640" s="276">
        <v>32004872940023</v>
      </c>
      <c r="J640" s="275"/>
      <c r="K640" s="277">
        <v>46105</v>
      </c>
      <c r="L640" s="275" t="s">
        <v>1821</v>
      </c>
      <c r="M640" s="275" t="s">
        <v>402</v>
      </c>
      <c r="N640" s="275" t="s">
        <v>279</v>
      </c>
      <c r="O640" s="275" t="s">
        <v>309</v>
      </c>
      <c r="P640" s="277" t="s">
        <v>1822</v>
      </c>
      <c r="Q640" s="273" t="s">
        <v>314</v>
      </c>
      <c r="R640" s="273">
        <v>2</v>
      </c>
    </row>
    <row r="641" spans="1:18" ht="32.1" customHeight="1" x14ac:dyDescent="0.25">
      <c r="A641" s="273">
        <v>639</v>
      </c>
      <c r="B641" s="274" t="s">
        <v>368</v>
      </c>
      <c r="C641" s="274">
        <v>24</v>
      </c>
      <c r="D641" s="274" t="s">
        <v>217</v>
      </c>
      <c r="E641" s="274">
        <v>2403</v>
      </c>
      <c r="F641" s="274" t="s">
        <v>2695</v>
      </c>
      <c r="G641" s="274">
        <v>3</v>
      </c>
      <c r="H641" s="275" t="s">
        <v>1823</v>
      </c>
      <c r="I641" s="276">
        <v>62901046450029</v>
      </c>
      <c r="J641" s="275"/>
      <c r="K641" s="277">
        <v>46105</v>
      </c>
      <c r="L641" s="275" t="s">
        <v>541</v>
      </c>
      <c r="M641" s="275" t="s">
        <v>402</v>
      </c>
      <c r="N641" s="275" t="s">
        <v>279</v>
      </c>
      <c r="O641" s="275" t="s">
        <v>309</v>
      </c>
      <c r="P641" s="277" t="s">
        <v>1822</v>
      </c>
      <c r="Q641" s="273" t="s">
        <v>315</v>
      </c>
      <c r="R641" s="273">
        <v>2</v>
      </c>
    </row>
    <row r="642" spans="1:18" ht="32.1" customHeight="1" x14ac:dyDescent="0.25">
      <c r="A642" s="273">
        <v>640</v>
      </c>
      <c r="B642" s="274" t="s">
        <v>369</v>
      </c>
      <c r="C642" s="274">
        <v>22</v>
      </c>
      <c r="D642" s="274" t="s">
        <v>227</v>
      </c>
      <c r="E642" s="274">
        <v>2207</v>
      </c>
      <c r="F642" s="274" t="s">
        <v>2695</v>
      </c>
      <c r="G642" s="274">
        <v>3</v>
      </c>
      <c r="H642" s="275" t="s">
        <v>1824</v>
      </c>
      <c r="I642" s="276">
        <v>42609776230011</v>
      </c>
      <c r="J642" s="275"/>
      <c r="K642" s="277">
        <v>46105</v>
      </c>
      <c r="L642" s="275" t="s">
        <v>1825</v>
      </c>
      <c r="M642" s="275" t="s">
        <v>416</v>
      </c>
      <c r="N642" s="275" t="s">
        <v>279</v>
      </c>
      <c r="O642" s="275" t="s">
        <v>311</v>
      </c>
      <c r="P642" s="277" t="s">
        <v>1822</v>
      </c>
      <c r="Q642" s="273" t="s">
        <v>314</v>
      </c>
      <c r="R642" s="273">
        <v>2</v>
      </c>
    </row>
    <row r="643" spans="1:18" ht="32.1" customHeight="1" x14ac:dyDescent="0.25">
      <c r="A643" s="273">
        <v>641</v>
      </c>
      <c r="B643" s="274" t="s">
        <v>369</v>
      </c>
      <c r="C643" s="274">
        <v>22</v>
      </c>
      <c r="D643" s="274" t="s">
        <v>227</v>
      </c>
      <c r="E643" s="274">
        <v>2207</v>
      </c>
      <c r="F643" s="274" t="s">
        <v>2695</v>
      </c>
      <c r="G643" s="274">
        <v>3</v>
      </c>
      <c r="H643" s="275" t="s">
        <v>1826</v>
      </c>
      <c r="I643" s="276">
        <v>42403901911457</v>
      </c>
      <c r="J643" s="275"/>
      <c r="K643" s="277">
        <v>46105</v>
      </c>
      <c r="L643" s="275" t="s">
        <v>1827</v>
      </c>
      <c r="M643" s="275" t="s">
        <v>416</v>
      </c>
      <c r="N643" s="275" t="s">
        <v>279</v>
      </c>
      <c r="O643" s="275" t="s">
        <v>311</v>
      </c>
      <c r="P643" s="277" t="s">
        <v>1822</v>
      </c>
      <c r="Q643" s="273" t="s">
        <v>315</v>
      </c>
      <c r="R643" s="273">
        <v>2</v>
      </c>
    </row>
    <row r="644" spans="1:18" ht="32.1" customHeight="1" x14ac:dyDescent="0.25">
      <c r="A644" s="273">
        <v>642</v>
      </c>
      <c r="B644" s="274" t="s">
        <v>369</v>
      </c>
      <c r="C644" s="274">
        <v>22</v>
      </c>
      <c r="D644" s="274" t="s">
        <v>227</v>
      </c>
      <c r="E644" s="274">
        <v>2207</v>
      </c>
      <c r="F644" s="274" t="s">
        <v>2695</v>
      </c>
      <c r="G644" s="274">
        <v>3</v>
      </c>
      <c r="H644" s="275" t="s">
        <v>1828</v>
      </c>
      <c r="I644" s="276">
        <v>311289837</v>
      </c>
      <c r="J644" s="275" t="s">
        <v>1829</v>
      </c>
      <c r="K644" s="277">
        <v>46105</v>
      </c>
      <c r="L644" s="275" t="s">
        <v>1717</v>
      </c>
      <c r="M644" s="275" t="s">
        <v>416</v>
      </c>
      <c r="N644" s="275" t="s">
        <v>279</v>
      </c>
      <c r="O644" s="275" t="s">
        <v>311</v>
      </c>
      <c r="P644" s="277" t="s">
        <v>1822</v>
      </c>
      <c r="Q644" s="273" t="s">
        <v>314</v>
      </c>
      <c r="R644" s="273">
        <v>2</v>
      </c>
    </row>
    <row r="645" spans="1:18" ht="32.1" customHeight="1" x14ac:dyDescent="0.25">
      <c r="A645" s="273">
        <v>643</v>
      </c>
      <c r="B645" s="274" t="s">
        <v>364</v>
      </c>
      <c r="C645" s="274">
        <v>35</v>
      </c>
      <c r="D645" s="274" t="s">
        <v>101</v>
      </c>
      <c r="E645" s="274">
        <v>3501</v>
      </c>
      <c r="F645" s="274" t="s">
        <v>2695</v>
      </c>
      <c r="G645" s="274">
        <v>3</v>
      </c>
      <c r="H645" s="275" t="s">
        <v>1830</v>
      </c>
      <c r="I645" s="276">
        <v>301148827</v>
      </c>
      <c r="J645" s="275" t="s">
        <v>1831</v>
      </c>
      <c r="K645" s="277">
        <v>46105</v>
      </c>
      <c r="L645" s="275" t="s">
        <v>1773</v>
      </c>
      <c r="M645" s="275" t="s">
        <v>417</v>
      </c>
      <c r="N645" s="275" t="s">
        <v>279</v>
      </c>
      <c r="O645" s="275" t="s">
        <v>309</v>
      </c>
      <c r="P645" s="277" t="s">
        <v>1438</v>
      </c>
      <c r="Q645" s="273" t="s">
        <v>315</v>
      </c>
      <c r="R645" s="273">
        <v>0</v>
      </c>
    </row>
    <row r="646" spans="1:18" ht="32.1" customHeight="1" x14ac:dyDescent="0.25">
      <c r="A646" s="273">
        <v>644</v>
      </c>
      <c r="B646" s="274" t="s">
        <v>364</v>
      </c>
      <c r="C646" s="274">
        <v>35</v>
      </c>
      <c r="D646" s="274" t="s">
        <v>101</v>
      </c>
      <c r="E646" s="274">
        <v>3501</v>
      </c>
      <c r="F646" s="274" t="s">
        <v>2695</v>
      </c>
      <c r="G646" s="274">
        <v>3</v>
      </c>
      <c r="H646" s="275" t="s">
        <v>1832</v>
      </c>
      <c r="I646" s="276">
        <v>311126682</v>
      </c>
      <c r="J646" s="275" t="s">
        <v>1833</v>
      </c>
      <c r="K646" s="277">
        <v>46105</v>
      </c>
      <c r="L646" s="275" t="s">
        <v>1773</v>
      </c>
      <c r="M646" s="275" t="s">
        <v>417</v>
      </c>
      <c r="N646" s="275" t="s">
        <v>279</v>
      </c>
      <c r="O646" s="275" t="s">
        <v>309</v>
      </c>
      <c r="P646" s="277" t="s">
        <v>1438</v>
      </c>
      <c r="Q646" s="273" t="s">
        <v>315</v>
      </c>
      <c r="R646" s="273">
        <v>0</v>
      </c>
    </row>
    <row r="647" spans="1:18" ht="32.1" customHeight="1" x14ac:dyDescent="0.25">
      <c r="A647" s="273">
        <v>645</v>
      </c>
      <c r="B647" s="274" t="s">
        <v>364</v>
      </c>
      <c r="C647" s="274">
        <v>35</v>
      </c>
      <c r="D647" s="274" t="s">
        <v>101</v>
      </c>
      <c r="E647" s="274">
        <v>3501</v>
      </c>
      <c r="F647" s="274" t="s">
        <v>2695</v>
      </c>
      <c r="G647" s="274">
        <v>3</v>
      </c>
      <c r="H647" s="275" t="s">
        <v>1834</v>
      </c>
      <c r="I647" s="276">
        <v>31405903470028</v>
      </c>
      <c r="J647" s="275"/>
      <c r="K647" s="277">
        <v>46105</v>
      </c>
      <c r="L647" s="275" t="s">
        <v>1835</v>
      </c>
      <c r="M647" s="275" t="s">
        <v>417</v>
      </c>
      <c r="N647" s="275" t="s">
        <v>279</v>
      </c>
      <c r="O647" s="275" t="s">
        <v>311</v>
      </c>
      <c r="P647" s="277" t="s">
        <v>1438</v>
      </c>
      <c r="Q647" s="273" t="s">
        <v>315</v>
      </c>
      <c r="R647" s="273">
        <v>0</v>
      </c>
    </row>
    <row r="648" spans="1:18" ht="32.1" customHeight="1" x14ac:dyDescent="0.25">
      <c r="A648" s="273">
        <v>646</v>
      </c>
      <c r="B648" s="274" t="s">
        <v>364</v>
      </c>
      <c r="C648" s="274">
        <v>35</v>
      </c>
      <c r="D648" s="274" t="s">
        <v>101</v>
      </c>
      <c r="E648" s="274">
        <v>3501</v>
      </c>
      <c r="F648" s="274" t="s">
        <v>2695</v>
      </c>
      <c r="G648" s="274">
        <v>3</v>
      </c>
      <c r="H648" s="275" t="s">
        <v>1836</v>
      </c>
      <c r="I648" s="276">
        <v>31204883470059</v>
      </c>
      <c r="J648" s="275"/>
      <c r="K648" s="277">
        <v>46105</v>
      </c>
      <c r="L648" s="275" t="s">
        <v>1835</v>
      </c>
      <c r="M648" s="275" t="s">
        <v>417</v>
      </c>
      <c r="N648" s="275" t="s">
        <v>279</v>
      </c>
      <c r="O648" s="275" t="s">
        <v>311</v>
      </c>
      <c r="P648" s="277" t="s">
        <v>1438</v>
      </c>
      <c r="Q648" s="273" t="s">
        <v>315</v>
      </c>
      <c r="R648" s="273">
        <v>0</v>
      </c>
    </row>
    <row r="649" spans="1:18" ht="32.1" customHeight="1" x14ac:dyDescent="0.25">
      <c r="A649" s="273">
        <v>647</v>
      </c>
      <c r="B649" s="274" t="s">
        <v>363</v>
      </c>
      <c r="C649" s="274">
        <v>10</v>
      </c>
      <c r="D649" s="274" t="s">
        <v>169</v>
      </c>
      <c r="E649" s="274">
        <v>1015</v>
      </c>
      <c r="F649" s="274" t="s">
        <v>2695</v>
      </c>
      <c r="G649" s="274">
        <v>3</v>
      </c>
      <c r="H649" s="275" t="s">
        <v>477</v>
      </c>
      <c r="I649" s="276">
        <v>304303884</v>
      </c>
      <c r="J649" s="275" t="s">
        <v>478</v>
      </c>
      <c r="K649" s="277">
        <v>46105</v>
      </c>
      <c r="L649" s="275" t="s">
        <v>659</v>
      </c>
      <c r="M649" s="275" t="s">
        <v>659</v>
      </c>
      <c r="N649" s="275" t="s">
        <v>279</v>
      </c>
      <c r="O649" s="275" t="s">
        <v>309</v>
      </c>
      <c r="P649" s="277" t="s">
        <v>1822</v>
      </c>
      <c r="Q649" s="273" t="s">
        <v>314</v>
      </c>
      <c r="R649" s="273">
        <v>2</v>
      </c>
    </row>
    <row r="650" spans="1:18" ht="32.1" customHeight="1" x14ac:dyDescent="0.25">
      <c r="A650" s="273">
        <v>648</v>
      </c>
      <c r="B650" s="274" t="s">
        <v>363</v>
      </c>
      <c r="C650" s="274">
        <v>10</v>
      </c>
      <c r="D650" s="274" t="s">
        <v>169</v>
      </c>
      <c r="E650" s="274">
        <v>1015</v>
      </c>
      <c r="F650" s="274" t="s">
        <v>2695</v>
      </c>
      <c r="G650" s="274">
        <v>3</v>
      </c>
      <c r="H650" s="275" t="s">
        <v>1837</v>
      </c>
      <c r="I650" s="276">
        <v>302086793</v>
      </c>
      <c r="J650" s="275" t="s">
        <v>1838</v>
      </c>
      <c r="K650" s="277">
        <v>46105</v>
      </c>
      <c r="L650" s="275" t="s">
        <v>659</v>
      </c>
      <c r="M650" s="275" t="s">
        <v>659</v>
      </c>
      <c r="N650" s="275" t="s">
        <v>279</v>
      </c>
      <c r="O650" s="275" t="s">
        <v>309</v>
      </c>
      <c r="P650" s="277" t="s">
        <v>1822</v>
      </c>
      <c r="Q650" s="273" t="s">
        <v>314</v>
      </c>
      <c r="R650" s="273">
        <v>2</v>
      </c>
    </row>
    <row r="651" spans="1:18" ht="32.1" customHeight="1" x14ac:dyDescent="0.25">
      <c r="A651" s="273">
        <v>649</v>
      </c>
      <c r="B651" s="274" t="s">
        <v>372</v>
      </c>
      <c r="C651" s="274">
        <v>30</v>
      </c>
      <c r="D651" s="274" t="s">
        <v>247</v>
      </c>
      <c r="E651" s="274">
        <v>3010</v>
      </c>
      <c r="F651" s="274" t="s">
        <v>2695</v>
      </c>
      <c r="G651" s="274">
        <v>3</v>
      </c>
      <c r="H651" s="275" t="s">
        <v>1882</v>
      </c>
      <c r="I651" s="276">
        <v>300762911</v>
      </c>
      <c r="J651" s="275" t="s">
        <v>1883</v>
      </c>
      <c r="K651" s="277">
        <v>46106</v>
      </c>
      <c r="L651" s="275" t="s">
        <v>1179</v>
      </c>
      <c r="M651" s="275" t="s">
        <v>1180</v>
      </c>
      <c r="N651" s="275" t="s">
        <v>279</v>
      </c>
      <c r="O651" s="275" t="s">
        <v>309</v>
      </c>
      <c r="P651" s="277" t="s">
        <v>1467</v>
      </c>
      <c r="Q651" s="273" t="s">
        <v>315</v>
      </c>
      <c r="R651" s="273">
        <v>2</v>
      </c>
    </row>
    <row r="652" spans="1:18" ht="32.1" customHeight="1" x14ac:dyDescent="0.25">
      <c r="A652" s="273">
        <v>650</v>
      </c>
      <c r="B652" s="274" t="s">
        <v>372</v>
      </c>
      <c r="C652" s="274">
        <v>30</v>
      </c>
      <c r="D652" s="274" t="s">
        <v>247</v>
      </c>
      <c r="E652" s="274">
        <v>3010</v>
      </c>
      <c r="F652" s="274" t="s">
        <v>2695</v>
      </c>
      <c r="G652" s="274">
        <v>3</v>
      </c>
      <c r="H652" s="275" t="s">
        <v>1884</v>
      </c>
      <c r="I652" s="276">
        <v>32107924320018</v>
      </c>
      <c r="J652" s="275" t="s">
        <v>1839</v>
      </c>
      <c r="K652" s="277">
        <v>46106</v>
      </c>
      <c r="L652" s="275" t="s">
        <v>1179</v>
      </c>
      <c r="M652" s="275" t="s">
        <v>1180</v>
      </c>
      <c r="N652" s="275" t="s">
        <v>279</v>
      </c>
      <c r="O652" s="275" t="s">
        <v>309</v>
      </c>
      <c r="P652" s="277" t="s">
        <v>1467</v>
      </c>
      <c r="Q652" s="273" t="s">
        <v>315</v>
      </c>
      <c r="R652" s="273">
        <v>2</v>
      </c>
    </row>
    <row r="653" spans="1:18" ht="32.1" customHeight="1" x14ac:dyDescent="0.25">
      <c r="A653" s="273">
        <v>651</v>
      </c>
      <c r="B653" s="274" t="s">
        <v>372</v>
      </c>
      <c r="C653" s="274">
        <v>30</v>
      </c>
      <c r="D653" s="274" t="s">
        <v>247</v>
      </c>
      <c r="E653" s="274">
        <v>3010</v>
      </c>
      <c r="F653" s="274" t="s">
        <v>2695</v>
      </c>
      <c r="G653" s="274">
        <v>3</v>
      </c>
      <c r="H653" s="275" t="s">
        <v>1885</v>
      </c>
      <c r="I653" s="276">
        <v>306613363</v>
      </c>
      <c r="J653" s="275" t="s">
        <v>1886</v>
      </c>
      <c r="K653" s="277">
        <v>46106</v>
      </c>
      <c r="L653" s="275" t="s">
        <v>1179</v>
      </c>
      <c r="M653" s="275" t="s">
        <v>1180</v>
      </c>
      <c r="N653" s="275" t="s">
        <v>279</v>
      </c>
      <c r="O653" s="275" t="s">
        <v>309</v>
      </c>
      <c r="P653" s="277" t="s">
        <v>1467</v>
      </c>
      <c r="Q653" s="273" t="s">
        <v>315</v>
      </c>
      <c r="R653" s="273">
        <v>2</v>
      </c>
    </row>
    <row r="654" spans="1:18" ht="32.1" customHeight="1" x14ac:dyDescent="0.25">
      <c r="A654" s="273">
        <v>652</v>
      </c>
      <c r="B654" s="274" t="s">
        <v>372</v>
      </c>
      <c r="C654" s="274">
        <v>30</v>
      </c>
      <c r="D654" s="274" t="s">
        <v>247</v>
      </c>
      <c r="E654" s="274">
        <v>3010</v>
      </c>
      <c r="F654" s="274" t="s">
        <v>2695</v>
      </c>
      <c r="G654" s="274">
        <v>3</v>
      </c>
      <c r="H654" s="275" t="s">
        <v>1887</v>
      </c>
      <c r="I654" s="276">
        <v>310001586</v>
      </c>
      <c r="J654" s="275" t="s">
        <v>1888</v>
      </c>
      <c r="K654" s="277">
        <v>46106</v>
      </c>
      <c r="L654" s="275" t="s">
        <v>1179</v>
      </c>
      <c r="M654" s="275" t="s">
        <v>1180</v>
      </c>
      <c r="N654" s="275" t="s">
        <v>279</v>
      </c>
      <c r="O654" s="275" t="s">
        <v>309</v>
      </c>
      <c r="P654" s="277" t="s">
        <v>1467</v>
      </c>
      <c r="Q654" s="273" t="s">
        <v>315</v>
      </c>
      <c r="R654" s="273">
        <v>2</v>
      </c>
    </row>
    <row r="655" spans="1:18" ht="32.1" customHeight="1" x14ac:dyDescent="0.25">
      <c r="A655" s="273">
        <v>653</v>
      </c>
      <c r="B655" s="274" t="s">
        <v>372</v>
      </c>
      <c r="C655" s="274">
        <v>30</v>
      </c>
      <c r="D655" s="274" t="s">
        <v>242</v>
      </c>
      <c r="E655" s="274">
        <v>3003</v>
      </c>
      <c r="F655" s="274" t="s">
        <v>2695</v>
      </c>
      <c r="G655" s="274">
        <v>3</v>
      </c>
      <c r="H655" s="275" t="s">
        <v>1889</v>
      </c>
      <c r="I655" s="276">
        <v>31307997050020</v>
      </c>
      <c r="J655" s="275"/>
      <c r="K655" s="277">
        <v>46106</v>
      </c>
      <c r="L655" s="275" t="s">
        <v>1179</v>
      </c>
      <c r="M655" s="275" t="s">
        <v>1180</v>
      </c>
      <c r="N655" s="275" t="s">
        <v>279</v>
      </c>
      <c r="O655" s="275" t="s">
        <v>309</v>
      </c>
      <c r="P655" s="277" t="s">
        <v>1467</v>
      </c>
      <c r="Q655" s="273" t="s">
        <v>315</v>
      </c>
      <c r="R655" s="273">
        <v>2</v>
      </c>
    </row>
    <row r="656" spans="1:18" ht="32.1" customHeight="1" x14ac:dyDescent="0.25">
      <c r="A656" s="273">
        <v>654</v>
      </c>
      <c r="B656" s="274" t="s">
        <v>372</v>
      </c>
      <c r="C656" s="274">
        <v>30</v>
      </c>
      <c r="D656" s="274" t="s">
        <v>242</v>
      </c>
      <c r="E656" s="274">
        <v>3003</v>
      </c>
      <c r="F656" s="274" t="s">
        <v>2695</v>
      </c>
      <c r="G656" s="274">
        <v>3</v>
      </c>
      <c r="H656" s="275" t="s">
        <v>1890</v>
      </c>
      <c r="I656" s="276">
        <v>311832786</v>
      </c>
      <c r="J656" s="275" t="s">
        <v>1891</v>
      </c>
      <c r="K656" s="277">
        <v>46106</v>
      </c>
      <c r="L656" s="275" t="s">
        <v>1179</v>
      </c>
      <c r="M656" s="275" t="s">
        <v>1180</v>
      </c>
      <c r="N656" s="275" t="s">
        <v>279</v>
      </c>
      <c r="O656" s="275" t="s">
        <v>309</v>
      </c>
      <c r="P656" s="277" t="s">
        <v>1467</v>
      </c>
      <c r="Q656" s="273" t="s">
        <v>315</v>
      </c>
      <c r="R656" s="273">
        <v>2</v>
      </c>
    </row>
    <row r="657" spans="1:18" ht="32.1" customHeight="1" x14ac:dyDescent="0.25">
      <c r="A657" s="273">
        <v>655</v>
      </c>
      <c r="B657" s="274" t="s">
        <v>372</v>
      </c>
      <c r="C657" s="274">
        <v>30</v>
      </c>
      <c r="D657" s="274" t="s">
        <v>242</v>
      </c>
      <c r="E657" s="274">
        <v>3003</v>
      </c>
      <c r="F657" s="274" t="s">
        <v>2695</v>
      </c>
      <c r="G657" s="274">
        <v>3</v>
      </c>
      <c r="H657" s="275" t="s">
        <v>1882</v>
      </c>
      <c r="I657" s="276">
        <v>300762911</v>
      </c>
      <c r="J657" s="275" t="s">
        <v>1883</v>
      </c>
      <c r="K657" s="277">
        <v>46106</v>
      </c>
      <c r="L657" s="275" t="s">
        <v>1179</v>
      </c>
      <c r="M657" s="275" t="s">
        <v>1180</v>
      </c>
      <c r="N657" s="275" t="s">
        <v>279</v>
      </c>
      <c r="O657" s="275" t="s">
        <v>309</v>
      </c>
      <c r="P657" s="277" t="s">
        <v>1467</v>
      </c>
      <c r="Q657" s="273" t="s">
        <v>315</v>
      </c>
      <c r="R657" s="273">
        <v>2</v>
      </c>
    </row>
    <row r="658" spans="1:18" ht="32.1" customHeight="1" x14ac:dyDescent="0.25">
      <c r="A658" s="273">
        <v>656</v>
      </c>
      <c r="B658" s="274" t="s">
        <v>372</v>
      </c>
      <c r="C658" s="274">
        <v>30</v>
      </c>
      <c r="D658" s="274" t="s">
        <v>242</v>
      </c>
      <c r="E658" s="274">
        <v>3003</v>
      </c>
      <c r="F658" s="274" t="s">
        <v>2695</v>
      </c>
      <c r="G658" s="274">
        <v>3</v>
      </c>
      <c r="H658" s="275" t="s">
        <v>1892</v>
      </c>
      <c r="I658" s="276">
        <v>305956429</v>
      </c>
      <c r="J658" s="275" t="s">
        <v>1893</v>
      </c>
      <c r="K658" s="277">
        <v>46106</v>
      </c>
      <c r="L658" s="275" t="s">
        <v>1179</v>
      </c>
      <c r="M658" s="275" t="s">
        <v>1180</v>
      </c>
      <c r="N658" s="275" t="s">
        <v>279</v>
      </c>
      <c r="O658" s="275" t="s">
        <v>309</v>
      </c>
      <c r="P658" s="277" t="s">
        <v>1467</v>
      </c>
      <c r="Q658" s="273" t="s">
        <v>315</v>
      </c>
      <c r="R658" s="273">
        <v>2</v>
      </c>
    </row>
    <row r="659" spans="1:18" ht="32.1" customHeight="1" x14ac:dyDescent="0.25">
      <c r="A659" s="273">
        <v>657</v>
      </c>
      <c r="B659" s="274" t="s">
        <v>369</v>
      </c>
      <c r="C659" s="274">
        <v>22</v>
      </c>
      <c r="D659" s="274" t="s">
        <v>228</v>
      </c>
      <c r="E659" s="274">
        <v>2208</v>
      </c>
      <c r="F659" s="274" t="s">
        <v>2695</v>
      </c>
      <c r="G659" s="274">
        <v>3</v>
      </c>
      <c r="H659" s="275" t="s">
        <v>1472</v>
      </c>
      <c r="I659" s="276">
        <v>200496920</v>
      </c>
      <c r="J659" s="275" t="s">
        <v>1473</v>
      </c>
      <c r="K659" s="277">
        <v>46106</v>
      </c>
      <c r="L659" s="275" t="s">
        <v>1840</v>
      </c>
      <c r="M659" s="275" t="s">
        <v>416</v>
      </c>
      <c r="N659" s="275" t="s">
        <v>279</v>
      </c>
      <c r="O659" s="275" t="s">
        <v>311</v>
      </c>
      <c r="P659" s="277" t="s">
        <v>1841</v>
      </c>
      <c r="Q659" s="273" t="s">
        <v>315</v>
      </c>
      <c r="R659" s="273">
        <v>4</v>
      </c>
    </row>
    <row r="660" spans="1:18" ht="32.1" customHeight="1" x14ac:dyDescent="0.25">
      <c r="A660" s="273">
        <v>658</v>
      </c>
      <c r="B660" s="274" t="s">
        <v>369</v>
      </c>
      <c r="C660" s="274">
        <v>22</v>
      </c>
      <c r="D660" s="274" t="s">
        <v>228</v>
      </c>
      <c r="E660" s="274">
        <v>2208</v>
      </c>
      <c r="F660" s="274" t="s">
        <v>2695</v>
      </c>
      <c r="G660" s="274">
        <v>3</v>
      </c>
      <c r="H660" s="275" t="s">
        <v>1749</v>
      </c>
      <c r="I660" s="276">
        <v>310737065</v>
      </c>
      <c r="J660" s="275" t="s">
        <v>1750</v>
      </c>
      <c r="K660" s="277">
        <v>46106</v>
      </c>
      <c r="L660" s="275" t="s">
        <v>1437</v>
      </c>
      <c r="M660" s="275" t="s">
        <v>416</v>
      </c>
      <c r="N660" s="275" t="s">
        <v>279</v>
      </c>
      <c r="O660" s="275" t="s">
        <v>311</v>
      </c>
      <c r="P660" s="277" t="s">
        <v>1841</v>
      </c>
      <c r="Q660" s="273" t="s">
        <v>314</v>
      </c>
      <c r="R660" s="273">
        <v>2</v>
      </c>
    </row>
    <row r="661" spans="1:18" ht="32.1" customHeight="1" x14ac:dyDescent="0.25">
      <c r="A661" s="273">
        <v>659</v>
      </c>
      <c r="B661" s="274" t="s">
        <v>369</v>
      </c>
      <c r="C661" s="274">
        <v>22</v>
      </c>
      <c r="D661" s="274" t="s">
        <v>228</v>
      </c>
      <c r="E661" s="274">
        <v>2208</v>
      </c>
      <c r="F661" s="274" t="s">
        <v>2695</v>
      </c>
      <c r="G661" s="274">
        <v>3</v>
      </c>
      <c r="H661" s="275" t="s">
        <v>1842</v>
      </c>
      <c r="I661" s="276">
        <v>53001046270035</v>
      </c>
      <c r="J661" s="275"/>
      <c r="K661" s="277">
        <v>46106</v>
      </c>
      <c r="L661" s="275" t="s">
        <v>1843</v>
      </c>
      <c r="M661" s="275" t="s">
        <v>416</v>
      </c>
      <c r="N661" s="275" t="s">
        <v>279</v>
      </c>
      <c r="O661" s="275" t="s">
        <v>311</v>
      </c>
      <c r="P661" s="277" t="s">
        <v>1841</v>
      </c>
      <c r="Q661" s="273" t="s">
        <v>315</v>
      </c>
      <c r="R661" s="273">
        <v>1</v>
      </c>
    </row>
    <row r="662" spans="1:18" ht="32.1" customHeight="1" x14ac:dyDescent="0.25">
      <c r="A662" s="273">
        <v>660</v>
      </c>
      <c r="B662" s="274" t="s">
        <v>361</v>
      </c>
      <c r="C662" s="274">
        <v>6</v>
      </c>
      <c r="D662" s="274" t="s">
        <v>91</v>
      </c>
      <c r="E662" s="274">
        <v>613</v>
      </c>
      <c r="F662" s="274" t="s">
        <v>2695</v>
      </c>
      <c r="G662" s="274">
        <v>3</v>
      </c>
      <c r="H662" s="275" t="s">
        <v>1844</v>
      </c>
      <c r="I662" s="276">
        <v>310450400</v>
      </c>
      <c r="J662" s="275" t="s">
        <v>1845</v>
      </c>
      <c r="K662" s="277">
        <v>46098</v>
      </c>
      <c r="L662" s="275" t="s">
        <v>1846</v>
      </c>
      <c r="M662" s="275" t="s">
        <v>424</v>
      </c>
      <c r="N662" s="275" t="s">
        <v>279</v>
      </c>
      <c r="O662" s="275" t="s">
        <v>309</v>
      </c>
      <c r="P662" s="277" t="s">
        <v>1340</v>
      </c>
      <c r="Q662" s="273" t="s">
        <v>315</v>
      </c>
      <c r="R662" s="273">
        <v>2</v>
      </c>
    </row>
    <row r="663" spans="1:18" ht="32.1" customHeight="1" x14ac:dyDescent="0.25">
      <c r="A663" s="273">
        <v>661</v>
      </c>
      <c r="B663" s="274" t="s">
        <v>366</v>
      </c>
      <c r="C663" s="274">
        <v>14</v>
      </c>
      <c r="D663" s="274" t="s">
        <v>592</v>
      </c>
      <c r="E663" s="274">
        <v>1417</v>
      </c>
      <c r="F663" s="274" t="s">
        <v>2695</v>
      </c>
      <c r="G663" s="274">
        <v>3</v>
      </c>
      <c r="H663" s="275" t="s">
        <v>1847</v>
      </c>
      <c r="I663" s="276">
        <v>302082926</v>
      </c>
      <c r="J663" s="275" t="s">
        <v>1848</v>
      </c>
      <c r="K663" s="277">
        <v>46106</v>
      </c>
      <c r="L663" s="275" t="s">
        <v>1849</v>
      </c>
      <c r="M663" s="275" t="s">
        <v>467</v>
      </c>
      <c r="N663" s="275" t="s">
        <v>279</v>
      </c>
      <c r="O663" s="275" t="s">
        <v>309</v>
      </c>
      <c r="P663" s="277"/>
      <c r="Q663" s="273" t="s">
        <v>315</v>
      </c>
      <c r="R663" s="273">
        <v>3</v>
      </c>
    </row>
    <row r="664" spans="1:18" ht="32.1" customHeight="1" x14ac:dyDescent="0.25">
      <c r="A664" s="273">
        <v>662</v>
      </c>
      <c r="B664" s="274" t="s">
        <v>370</v>
      </c>
      <c r="C664" s="274">
        <v>27</v>
      </c>
      <c r="D664" s="274" t="s">
        <v>123</v>
      </c>
      <c r="E664" s="274">
        <v>2717</v>
      </c>
      <c r="F664" s="274" t="s">
        <v>2695</v>
      </c>
      <c r="G664" s="274">
        <v>3</v>
      </c>
      <c r="H664" s="275" t="s">
        <v>1856</v>
      </c>
      <c r="I664" s="276">
        <v>40811870630024</v>
      </c>
      <c r="J664" s="275"/>
      <c r="K664" s="277">
        <v>46107</v>
      </c>
      <c r="L664" s="275" t="s">
        <v>1857</v>
      </c>
      <c r="M664" s="275" t="s">
        <v>1857</v>
      </c>
      <c r="N664" s="275" t="s">
        <v>279</v>
      </c>
      <c r="O664" s="275" t="s">
        <v>311</v>
      </c>
      <c r="P664" s="277" t="s">
        <v>1858</v>
      </c>
      <c r="Q664" s="273" t="s">
        <v>315</v>
      </c>
      <c r="R664" s="273">
        <v>2</v>
      </c>
    </row>
    <row r="665" spans="1:18" ht="32.1" customHeight="1" x14ac:dyDescent="0.25">
      <c r="A665" s="273">
        <v>663</v>
      </c>
      <c r="B665" s="274" t="s">
        <v>370</v>
      </c>
      <c r="C665" s="274">
        <v>27</v>
      </c>
      <c r="D665" s="274" t="s">
        <v>123</v>
      </c>
      <c r="E665" s="274">
        <v>2717</v>
      </c>
      <c r="F665" s="274" t="s">
        <v>2695</v>
      </c>
      <c r="G665" s="274">
        <v>3</v>
      </c>
      <c r="H665" s="275" t="s">
        <v>1859</v>
      </c>
      <c r="I665" s="276">
        <v>301734232</v>
      </c>
      <c r="J665" s="275" t="s">
        <v>1860</v>
      </c>
      <c r="K665" s="277">
        <v>46107</v>
      </c>
      <c r="L665" s="275" t="s">
        <v>1339</v>
      </c>
      <c r="M665" s="275" t="s">
        <v>1339</v>
      </c>
      <c r="N665" s="275" t="s">
        <v>279</v>
      </c>
      <c r="O665" s="275" t="s">
        <v>311</v>
      </c>
      <c r="P665" s="277" t="s">
        <v>1858</v>
      </c>
      <c r="Q665" s="273" t="s">
        <v>315</v>
      </c>
      <c r="R665" s="273">
        <v>2</v>
      </c>
    </row>
    <row r="666" spans="1:18" ht="32.1" customHeight="1" x14ac:dyDescent="0.25">
      <c r="A666" s="273">
        <v>664</v>
      </c>
      <c r="B666" s="274" t="s">
        <v>372</v>
      </c>
      <c r="C666" s="274">
        <v>30</v>
      </c>
      <c r="D666" s="274" t="s">
        <v>249</v>
      </c>
      <c r="E666" s="274">
        <v>3013</v>
      </c>
      <c r="F666" s="274" t="s">
        <v>2695</v>
      </c>
      <c r="G666" s="274">
        <v>3</v>
      </c>
      <c r="H666" s="275" t="s">
        <v>1909</v>
      </c>
      <c r="I666" s="276">
        <v>301945413</v>
      </c>
      <c r="J666" s="275" t="s">
        <v>1910</v>
      </c>
      <c r="K666" s="277">
        <v>46107</v>
      </c>
      <c r="L666" s="275" t="s">
        <v>1179</v>
      </c>
      <c r="M666" s="275" t="s">
        <v>1180</v>
      </c>
      <c r="N666" s="275" t="s">
        <v>279</v>
      </c>
      <c r="O666" s="275" t="s">
        <v>309</v>
      </c>
      <c r="P666" s="277" t="s">
        <v>1517</v>
      </c>
      <c r="Q666" s="273" t="s">
        <v>315</v>
      </c>
      <c r="R666" s="273">
        <v>2</v>
      </c>
    </row>
    <row r="667" spans="1:18" ht="32.1" customHeight="1" x14ac:dyDescent="0.25">
      <c r="A667" s="273">
        <v>665</v>
      </c>
      <c r="B667" s="274" t="s">
        <v>372</v>
      </c>
      <c r="C667" s="274">
        <v>30</v>
      </c>
      <c r="D667" s="274" t="s">
        <v>249</v>
      </c>
      <c r="E667" s="274">
        <v>3013</v>
      </c>
      <c r="F667" s="274" t="s">
        <v>2695</v>
      </c>
      <c r="G667" s="274">
        <v>3</v>
      </c>
      <c r="H667" s="275" t="s">
        <v>1911</v>
      </c>
      <c r="I667" s="276">
        <v>40601937040013</v>
      </c>
      <c r="J667" s="275" t="s">
        <v>1861</v>
      </c>
      <c r="K667" s="277">
        <v>46107</v>
      </c>
      <c r="L667" s="275" t="s">
        <v>1179</v>
      </c>
      <c r="M667" s="275" t="s">
        <v>1180</v>
      </c>
      <c r="N667" s="275" t="s">
        <v>279</v>
      </c>
      <c r="O667" s="275" t="s">
        <v>309</v>
      </c>
      <c r="P667" s="277" t="s">
        <v>1517</v>
      </c>
      <c r="Q667" s="273" t="s">
        <v>315</v>
      </c>
      <c r="R667" s="273">
        <v>2</v>
      </c>
    </row>
    <row r="668" spans="1:18" ht="32.1" customHeight="1" x14ac:dyDescent="0.25">
      <c r="A668" s="273">
        <v>666</v>
      </c>
      <c r="B668" s="274" t="s">
        <v>372</v>
      </c>
      <c r="C668" s="274">
        <v>30</v>
      </c>
      <c r="D668" s="274" t="s">
        <v>249</v>
      </c>
      <c r="E668" s="274">
        <v>3013</v>
      </c>
      <c r="F668" s="274" t="s">
        <v>2695</v>
      </c>
      <c r="G668" s="274">
        <v>3</v>
      </c>
      <c r="H668" s="275" t="s">
        <v>1912</v>
      </c>
      <c r="I668" s="276">
        <v>32508844220017</v>
      </c>
      <c r="J668" s="275" t="s">
        <v>1862</v>
      </c>
      <c r="K668" s="277">
        <v>46107</v>
      </c>
      <c r="L668" s="275" t="s">
        <v>1179</v>
      </c>
      <c r="M668" s="275" t="s">
        <v>1180</v>
      </c>
      <c r="N668" s="275" t="s">
        <v>279</v>
      </c>
      <c r="O668" s="275" t="s">
        <v>309</v>
      </c>
      <c r="P668" s="277" t="s">
        <v>1517</v>
      </c>
      <c r="Q668" s="273" t="s">
        <v>315</v>
      </c>
      <c r="R668" s="273">
        <v>2</v>
      </c>
    </row>
    <row r="669" spans="1:18" ht="32.1" customHeight="1" x14ac:dyDescent="0.25">
      <c r="A669" s="273">
        <v>667</v>
      </c>
      <c r="B669" s="274" t="s">
        <v>372</v>
      </c>
      <c r="C669" s="274">
        <v>30</v>
      </c>
      <c r="D669" s="274" t="s">
        <v>249</v>
      </c>
      <c r="E669" s="274">
        <v>3013</v>
      </c>
      <c r="F669" s="274" t="s">
        <v>2695</v>
      </c>
      <c r="G669" s="274">
        <v>3</v>
      </c>
      <c r="H669" s="275" t="s">
        <v>1913</v>
      </c>
      <c r="I669" s="276">
        <v>311480269</v>
      </c>
      <c r="J669" s="275" t="s">
        <v>1914</v>
      </c>
      <c r="K669" s="277">
        <v>46107</v>
      </c>
      <c r="L669" s="275" t="s">
        <v>1179</v>
      </c>
      <c r="M669" s="275" t="s">
        <v>1180</v>
      </c>
      <c r="N669" s="275" t="s">
        <v>279</v>
      </c>
      <c r="O669" s="275" t="s">
        <v>309</v>
      </c>
      <c r="P669" s="277" t="s">
        <v>1517</v>
      </c>
      <c r="Q669" s="273" t="s">
        <v>315</v>
      </c>
      <c r="R669" s="273">
        <v>2</v>
      </c>
    </row>
    <row r="670" spans="1:18" ht="32.1" customHeight="1" x14ac:dyDescent="0.25">
      <c r="A670" s="273">
        <v>668</v>
      </c>
      <c r="B670" s="274" t="s">
        <v>372</v>
      </c>
      <c r="C670" s="274">
        <v>30</v>
      </c>
      <c r="D670" s="274" t="s">
        <v>240</v>
      </c>
      <c r="E670" s="274">
        <v>3005</v>
      </c>
      <c r="F670" s="274" t="s">
        <v>2695</v>
      </c>
      <c r="G670" s="274">
        <v>3</v>
      </c>
      <c r="H670" s="275" t="s">
        <v>1915</v>
      </c>
      <c r="I670" s="276">
        <v>40510894270042</v>
      </c>
      <c r="J670" s="275" t="s">
        <v>1863</v>
      </c>
      <c r="K670" s="277">
        <v>46108</v>
      </c>
      <c r="L670" s="275" t="s">
        <v>1916</v>
      </c>
      <c r="M670" s="275" t="s">
        <v>1180</v>
      </c>
      <c r="N670" s="275" t="s">
        <v>279</v>
      </c>
      <c r="O670" s="275" t="s">
        <v>309</v>
      </c>
      <c r="P670" s="277" t="s">
        <v>1864</v>
      </c>
      <c r="Q670" s="273" t="s">
        <v>315</v>
      </c>
      <c r="R670" s="273">
        <v>2</v>
      </c>
    </row>
    <row r="671" spans="1:18" ht="32.1" customHeight="1" x14ac:dyDescent="0.25">
      <c r="A671" s="273">
        <v>669</v>
      </c>
      <c r="B671" s="274" t="s">
        <v>372</v>
      </c>
      <c r="C671" s="274">
        <v>30</v>
      </c>
      <c r="D671" s="274" t="s">
        <v>240</v>
      </c>
      <c r="E671" s="274">
        <v>3005</v>
      </c>
      <c r="F671" s="274" t="s">
        <v>2695</v>
      </c>
      <c r="G671" s="274">
        <v>3</v>
      </c>
      <c r="H671" s="275" t="s">
        <v>1917</v>
      </c>
      <c r="I671" s="276">
        <v>32803817060026</v>
      </c>
      <c r="J671" s="275" t="s">
        <v>1865</v>
      </c>
      <c r="K671" s="277">
        <v>46108</v>
      </c>
      <c r="L671" s="275" t="s">
        <v>1179</v>
      </c>
      <c r="M671" s="275" t="s">
        <v>1180</v>
      </c>
      <c r="N671" s="275" t="s">
        <v>279</v>
      </c>
      <c r="O671" s="275" t="s">
        <v>309</v>
      </c>
      <c r="P671" s="277" t="s">
        <v>1864</v>
      </c>
      <c r="Q671" s="273" t="s">
        <v>315</v>
      </c>
      <c r="R671" s="273">
        <v>2</v>
      </c>
    </row>
    <row r="672" spans="1:18" ht="32.1" customHeight="1" x14ac:dyDescent="0.25">
      <c r="A672" s="273">
        <v>670</v>
      </c>
      <c r="B672" s="274" t="s">
        <v>372</v>
      </c>
      <c r="C672" s="274">
        <v>30</v>
      </c>
      <c r="D672" s="274" t="s">
        <v>240</v>
      </c>
      <c r="E672" s="274">
        <v>3005</v>
      </c>
      <c r="F672" s="274" t="s">
        <v>2695</v>
      </c>
      <c r="G672" s="274">
        <v>3</v>
      </c>
      <c r="H672" s="275" t="s">
        <v>1911</v>
      </c>
      <c r="I672" s="276">
        <v>40601937040013</v>
      </c>
      <c r="J672" s="275" t="s">
        <v>1866</v>
      </c>
      <c r="K672" s="277">
        <v>46108</v>
      </c>
      <c r="L672" s="275" t="s">
        <v>1179</v>
      </c>
      <c r="M672" s="275" t="s">
        <v>1180</v>
      </c>
      <c r="N672" s="275" t="s">
        <v>279</v>
      </c>
      <c r="O672" s="275" t="s">
        <v>309</v>
      </c>
      <c r="P672" s="277" t="s">
        <v>1864</v>
      </c>
      <c r="Q672" s="273" t="s">
        <v>315</v>
      </c>
      <c r="R672" s="273">
        <v>2</v>
      </c>
    </row>
    <row r="673" spans="1:18" ht="32.1" customHeight="1" x14ac:dyDescent="0.25">
      <c r="A673" s="273">
        <v>671</v>
      </c>
      <c r="B673" s="274" t="s">
        <v>372</v>
      </c>
      <c r="C673" s="274">
        <v>30</v>
      </c>
      <c r="D673" s="274" t="s">
        <v>240</v>
      </c>
      <c r="E673" s="274">
        <v>3005</v>
      </c>
      <c r="F673" s="274" t="s">
        <v>2695</v>
      </c>
      <c r="G673" s="274">
        <v>3</v>
      </c>
      <c r="H673" s="275" t="s">
        <v>1918</v>
      </c>
      <c r="I673" s="276">
        <v>32211714260016</v>
      </c>
      <c r="J673" s="275" t="s">
        <v>1867</v>
      </c>
      <c r="K673" s="277">
        <v>46108</v>
      </c>
      <c r="L673" s="275" t="s">
        <v>1179</v>
      </c>
      <c r="M673" s="275" t="s">
        <v>1180</v>
      </c>
      <c r="N673" s="275" t="s">
        <v>279</v>
      </c>
      <c r="O673" s="275" t="s">
        <v>309</v>
      </c>
      <c r="P673" s="277" t="s">
        <v>1864</v>
      </c>
      <c r="Q673" s="273" t="s">
        <v>315</v>
      </c>
      <c r="R673" s="273">
        <v>2</v>
      </c>
    </row>
    <row r="674" spans="1:18" ht="32.1" customHeight="1" x14ac:dyDescent="0.25">
      <c r="A674" s="273">
        <v>672</v>
      </c>
      <c r="B674" s="274" t="s">
        <v>369</v>
      </c>
      <c r="C674" s="274">
        <v>22</v>
      </c>
      <c r="D674" s="274" t="s">
        <v>226</v>
      </c>
      <c r="E674" s="274">
        <v>2205</v>
      </c>
      <c r="F674" s="274" t="s">
        <v>2695</v>
      </c>
      <c r="G674" s="274">
        <v>3</v>
      </c>
      <c r="H674" s="275" t="s">
        <v>1919</v>
      </c>
      <c r="I674" s="276">
        <v>52112016350015</v>
      </c>
      <c r="J674" s="275"/>
      <c r="K674" s="277">
        <v>46113</v>
      </c>
      <c r="L674" s="275" t="s">
        <v>1920</v>
      </c>
      <c r="M674" s="275" t="s">
        <v>416</v>
      </c>
      <c r="N674" s="275" t="s">
        <v>279</v>
      </c>
      <c r="O674" s="275" t="s">
        <v>311</v>
      </c>
      <c r="P674" s="277" t="s">
        <v>1921</v>
      </c>
      <c r="Q674" s="273" t="s">
        <v>315</v>
      </c>
      <c r="R674" s="273">
        <v>2</v>
      </c>
    </row>
    <row r="675" spans="1:18" ht="32.1" customHeight="1" x14ac:dyDescent="0.25">
      <c r="A675" s="273">
        <v>673</v>
      </c>
      <c r="B675" s="274" t="s">
        <v>369</v>
      </c>
      <c r="C675" s="274">
        <v>22</v>
      </c>
      <c r="D675" s="274" t="s">
        <v>226</v>
      </c>
      <c r="E675" s="274">
        <v>2205</v>
      </c>
      <c r="F675" s="274" t="s">
        <v>2695</v>
      </c>
      <c r="G675" s="274">
        <v>3</v>
      </c>
      <c r="H675" s="275" t="s">
        <v>1922</v>
      </c>
      <c r="I675" s="276">
        <v>30505850190039</v>
      </c>
      <c r="J675" s="275"/>
      <c r="K675" s="277">
        <v>46113</v>
      </c>
      <c r="L675" s="275" t="s">
        <v>1923</v>
      </c>
      <c r="M675" s="275" t="s">
        <v>416</v>
      </c>
      <c r="N675" s="275" t="s">
        <v>279</v>
      </c>
      <c r="O675" s="275" t="s">
        <v>311</v>
      </c>
      <c r="P675" s="277" t="s">
        <v>1921</v>
      </c>
      <c r="Q675" s="273" t="s">
        <v>315</v>
      </c>
      <c r="R675" s="273">
        <v>1</v>
      </c>
    </row>
    <row r="676" spans="1:18" ht="32.1" customHeight="1" x14ac:dyDescent="0.25">
      <c r="A676" s="273">
        <v>674</v>
      </c>
      <c r="B676" s="274" t="s">
        <v>370</v>
      </c>
      <c r="C676" s="274">
        <v>27</v>
      </c>
      <c r="D676" s="274" t="s">
        <v>124</v>
      </c>
      <c r="E676" s="274">
        <v>2702</v>
      </c>
      <c r="F676" s="274" t="s">
        <v>2695</v>
      </c>
      <c r="G676" s="274">
        <v>3</v>
      </c>
      <c r="H676" s="275" t="s">
        <v>1762</v>
      </c>
      <c r="I676" s="276">
        <v>312876414</v>
      </c>
      <c r="J676" s="275" t="s">
        <v>1763</v>
      </c>
      <c r="K676" s="277">
        <v>46113</v>
      </c>
      <c r="L676" s="275" t="s">
        <v>963</v>
      </c>
      <c r="M676" s="275" t="s">
        <v>963</v>
      </c>
      <c r="N676" s="275" t="s">
        <v>279</v>
      </c>
      <c r="O676" s="275" t="s">
        <v>311</v>
      </c>
      <c r="P676" s="277" t="s">
        <v>1921</v>
      </c>
      <c r="Q676" s="273" t="s">
        <v>315</v>
      </c>
      <c r="R676" s="273">
        <v>2</v>
      </c>
    </row>
    <row r="677" spans="1:18" ht="32.1" customHeight="1" x14ac:dyDescent="0.25">
      <c r="A677" s="273">
        <v>675</v>
      </c>
      <c r="B677" s="274" t="s">
        <v>371</v>
      </c>
      <c r="C677" s="274">
        <v>26</v>
      </c>
      <c r="D677" s="274" t="s">
        <v>778</v>
      </c>
      <c r="E677" s="274">
        <v>2609</v>
      </c>
      <c r="F677" s="274" t="s">
        <v>2695</v>
      </c>
      <c r="G677" s="274">
        <v>3</v>
      </c>
      <c r="H677" s="275" t="s">
        <v>1924</v>
      </c>
      <c r="I677" s="276">
        <v>312917726</v>
      </c>
      <c r="J677" s="275" t="s">
        <v>1925</v>
      </c>
      <c r="K677" s="277">
        <v>46114</v>
      </c>
      <c r="L677" s="275" t="s">
        <v>1926</v>
      </c>
      <c r="M677" s="275" t="s">
        <v>1927</v>
      </c>
      <c r="N677" s="275" t="s">
        <v>279</v>
      </c>
      <c r="O677" s="275" t="s">
        <v>311</v>
      </c>
      <c r="P677" s="277"/>
      <c r="Q677" s="273" t="s">
        <v>315</v>
      </c>
      <c r="R677" s="273">
        <v>2</v>
      </c>
    </row>
    <row r="678" spans="1:18" ht="32.1" customHeight="1" x14ac:dyDescent="0.25">
      <c r="A678" s="273">
        <v>676</v>
      </c>
      <c r="B678" s="274" t="s">
        <v>371</v>
      </c>
      <c r="C678" s="274">
        <v>26</v>
      </c>
      <c r="D678" s="274" t="s">
        <v>778</v>
      </c>
      <c r="E678" s="274">
        <v>2609</v>
      </c>
      <c r="F678" s="274" t="s">
        <v>2695</v>
      </c>
      <c r="G678" s="274">
        <v>3</v>
      </c>
      <c r="H678" s="275" t="s">
        <v>1928</v>
      </c>
      <c r="I678" s="276">
        <v>312917457</v>
      </c>
      <c r="J678" s="275" t="s">
        <v>1929</v>
      </c>
      <c r="K678" s="277">
        <v>46114</v>
      </c>
      <c r="L678" s="275" t="s">
        <v>1930</v>
      </c>
      <c r="M678" s="275" t="s">
        <v>1931</v>
      </c>
      <c r="N678" s="275" t="s">
        <v>279</v>
      </c>
      <c r="O678" s="275" t="s">
        <v>311</v>
      </c>
      <c r="P678" s="277"/>
      <c r="Q678" s="273" t="s">
        <v>315</v>
      </c>
      <c r="R678" s="273">
        <v>2</v>
      </c>
    </row>
    <row r="679" spans="1:18" ht="32.1" customHeight="1" x14ac:dyDescent="0.25">
      <c r="A679" s="273">
        <v>677</v>
      </c>
      <c r="B679" s="274" t="s">
        <v>371</v>
      </c>
      <c r="C679" s="274">
        <v>26</v>
      </c>
      <c r="D679" s="274" t="s">
        <v>789</v>
      </c>
      <c r="E679" s="274">
        <v>2608</v>
      </c>
      <c r="F679" s="274" t="s">
        <v>2695</v>
      </c>
      <c r="G679" s="274">
        <v>3</v>
      </c>
      <c r="H679" s="275" t="s">
        <v>1932</v>
      </c>
      <c r="I679" s="276">
        <v>310254991</v>
      </c>
      <c r="J679" s="275" t="s">
        <v>1933</v>
      </c>
      <c r="K679" s="277">
        <v>46114</v>
      </c>
      <c r="L679" s="275" t="s">
        <v>1934</v>
      </c>
      <c r="M679" s="275" t="s">
        <v>1143</v>
      </c>
      <c r="N679" s="275" t="s">
        <v>279</v>
      </c>
      <c r="O679" s="275" t="s">
        <v>311</v>
      </c>
      <c r="P679" s="277"/>
      <c r="Q679" s="273" t="s">
        <v>315</v>
      </c>
      <c r="R679" s="273">
        <v>2</v>
      </c>
    </row>
    <row r="680" spans="1:18" ht="32.1" customHeight="1" x14ac:dyDescent="0.25">
      <c r="A680" s="273">
        <v>678</v>
      </c>
      <c r="B680" s="274" t="s">
        <v>371</v>
      </c>
      <c r="C680" s="274">
        <v>26</v>
      </c>
      <c r="D680" s="274" t="s">
        <v>789</v>
      </c>
      <c r="E680" s="274">
        <v>2608</v>
      </c>
      <c r="F680" s="274" t="s">
        <v>2695</v>
      </c>
      <c r="G680" s="274">
        <v>3</v>
      </c>
      <c r="H680" s="275" t="s">
        <v>1935</v>
      </c>
      <c r="I680" s="276">
        <v>309471136</v>
      </c>
      <c r="J680" s="275" t="s">
        <v>1936</v>
      </c>
      <c r="K680" s="277">
        <v>46114</v>
      </c>
      <c r="L680" s="275" t="s">
        <v>1937</v>
      </c>
      <c r="M680" s="275" t="s">
        <v>791</v>
      </c>
      <c r="N680" s="275" t="s">
        <v>279</v>
      </c>
      <c r="O680" s="275" t="s">
        <v>311</v>
      </c>
      <c r="P680" s="277"/>
      <c r="Q680" s="273" t="s">
        <v>315</v>
      </c>
      <c r="R680" s="273">
        <v>2</v>
      </c>
    </row>
    <row r="681" spans="1:18" ht="32.1" customHeight="1" x14ac:dyDescent="0.25">
      <c r="A681" s="273">
        <v>679</v>
      </c>
      <c r="B681" s="274" t="s">
        <v>371</v>
      </c>
      <c r="C681" s="274">
        <v>26</v>
      </c>
      <c r="D681" s="274" t="s">
        <v>759</v>
      </c>
      <c r="E681" s="274">
        <v>2605</v>
      </c>
      <c r="F681" s="274" t="s">
        <v>2695</v>
      </c>
      <c r="G681" s="274">
        <v>3</v>
      </c>
      <c r="H681" s="275" t="s">
        <v>1938</v>
      </c>
      <c r="I681" s="276">
        <v>43108680210010</v>
      </c>
      <c r="J681" s="275"/>
      <c r="K681" s="277">
        <v>46114</v>
      </c>
      <c r="L681" s="275" t="s">
        <v>1939</v>
      </c>
      <c r="M681" s="275" t="s">
        <v>1940</v>
      </c>
      <c r="N681" s="275" t="s">
        <v>279</v>
      </c>
      <c r="O681" s="275" t="s">
        <v>311</v>
      </c>
      <c r="P681" s="277"/>
      <c r="Q681" s="273" t="s">
        <v>315</v>
      </c>
      <c r="R681" s="273">
        <v>0</v>
      </c>
    </row>
    <row r="682" spans="1:18" ht="32.1" customHeight="1" x14ac:dyDescent="0.25">
      <c r="A682" s="273">
        <v>680</v>
      </c>
      <c r="B682" s="274" t="s">
        <v>371</v>
      </c>
      <c r="C682" s="274">
        <v>26</v>
      </c>
      <c r="D682" s="274" t="s">
        <v>759</v>
      </c>
      <c r="E682" s="274">
        <v>2605</v>
      </c>
      <c r="F682" s="274" t="s">
        <v>2695</v>
      </c>
      <c r="G682" s="274">
        <v>3</v>
      </c>
      <c r="H682" s="275" t="s">
        <v>1941</v>
      </c>
      <c r="I682" s="276">
        <v>204138562</v>
      </c>
      <c r="J682" s="275" t="s">
        <v>1589</v>
      </c>
      <c r="K682" s="277">
        <v>46114</v>
      </c>
      <c r="L682" s="275" t="s">
        <v>1942</v>
      </c>
      <c r="M682" s="275" t="s">
        <v>1943</v>
      </c>
      <c r="N682" s="275" t="s">
        <v>279</v>
      </c>
      <c r="O682" s="275" t="s">
        <v>311</v>
      </c>
      <c r="P682" s="277"/>
      <c r="Q682" s="273" t="s">
        <v>315</v>
      </c>
      <c r="R682" s="273">
        <v>2</v>
      </c>
    </row>
    <row r="683" spans="1:18" ht="32.1" customHeight="1" x14ac:dyDescent="0.25">
      <c r="A683" s="273">
        <v>681</v>
      </c>
      <c r="B683" s="274" t="s">
        <v>371</v>
      </c>
      <c r="C683" s="274">
        <v>26</v>
      </c>
      <c r="D683" s="274" t="s">
        <v>748</v>
      </c>
      <c r="E683" s="274">
        <v>2610</v>
      </c>
      <c r="F683" s="274" t="s">
        <v>2695</v>
      </c>
      <c r="G683" s="274">
        <v>3</v>
      </c>
      <c r="H683" s="275" t="s">
        <v>1944</v>
      </c>
      <c r="I683" s="276">
        <v>308960841</v>
      </c>
      <c r="J683" s="275" t="s">
        <v>1945</v>
      </c>
      <c r="K683" s="277">
        <v>46114</v>
      </c>
      <c r="L683" s="275" t="s">
        <v>751</v>
      </c>
      <c r="M683" s="275" t="s">
        <v>752</v>
      </c>
      <c r="N683" s="275" t="s">
        <v>279</v>
      </c>
      <c r="O683" s="275" t="s">
        <v>311</v>
      </c>
      <c r="P683" s="277"/>
      <c r="Q683" s="273" t="s">
        <v>315</v>
      </c>
      <c r="R683" s="273">
        <v>2</v>
      </c>
    </row>
    <row r="684" spans="1:18" ht="32.1" customHeight="1" x14ac:dyDescent="0.25">
      <c r="A684" s="273">
        <v>682</v>
      </c>
      <c r="B684" s="274" t="s">
        <v>371</v>
      </c>
      <c r="C684" s="274">
        <v>26</v>
      </c>
      <c r="D684" s="274" t="s">
        <v>748</v>
      </c>
      <c r="E684" s="274">
        <v>2610</v>
      </c>
      <c r="F684" s="274" t="s">
        <v>2695</v>
      </c>
      <c r="G684" s="274">
        <v>3</v>
      </c>
      <c r="H684" s="275" t="s">
        <v>1946</v>
      </c>
      <c r="I684" s="276">
        <v>306124774</v>
      </c>
      <c r="J684" s="275" t="s">
        <v>1947</v>
      </c>
      <c r="K684" s="277">
        <v>46114</v>
      </c>
      <c r="L684" s="275" t="s">
        <v>751</v>
      </c>
      <c r="M684" s="275" t="s">
        <v>752</v>
      </c>
      <c r="N684" s="275" t="s">
        <v>279</v>
      </c>
      <c r="O684" s="275" t="s">
        <v>311</v>
      </c>
      <c r="P684" s="277"/>
      <c r="Q684" s="273" t="s">
        <v>315</v>
      </c>
      <c r="R684" s="273">
        <v>2</v>
      </c>
    </row>
    <row r="685" spans="1:18" ht="32.1" customHeight="1" x14ac:dyDescent="0.25">
      <c r="A685" s="273">
        <v>683</v>
      </c>
      <c r="B685" s="274" t="s">
        <v>361</v>
      </c>
      <c r="C685" s="274">
        <v>6</v>
      </c>
      <c r="D685" s="274" t="s">
        <v>86</v>
      </c>
      <c r="E685" s="274">
        <v>614</v>
      </c>
      <c r="F685" s="274" t="s">
        <v>2695</v>
      </c>
      <c r="G685" s="274">
        <v>3</v>
      </c>
      <c r="H685" s="275" t="s">
        <v>1949</v>
      </c>
      <c r="I685" s="276">
        <v>307943886</v>
      </c>
      <c r="J685" s="275" t="s">
        <v>1950</v>
      </c>
      <c r="K685" s="277">
        <v>46114</v>
      </c>
      <c r="L685" s="275" t="s">
        <v>1951</v>
      </c>
      <c r="M685" s="275" t="s">
        <v>1948</v>
      </c>
      <c r="N685" s="275" t="s">
        <v>279</v>
      </c>
      <c r="O685" s="275" t="s">
        <v>309</v>
      </c>
      <c r="P685" s="277" t="s">
        <v>1677</v>
      </c>
      <c r="Q685" s="273" t="s">
        <v>315</v>
      </c>
      <c r="R685" s="273">
        <v>3</v>
      </c>
    </row>
    <row r="686" spans="1:18" ht="32.1" customHeight="1" x14ac:dyDescent="0.25">
      <c r="A686" s="273">
        <v>684</v>
      </c>
      <c r="B686" s="274" t="s">
        <v>370</v>
      </c>
      <c r="C686" s="274">
        <v>27</v>
      </c>
      <c r="D686" s="274" t="s">
        <v>121</v>
      </c>
      <c r="E686" s="274">
        <v>2716</v>
      </c>
      <c r="F686" s="274" t="s">
        <v>2695</v>
      </c>
      <c r="G686" s="274">
        <v>3</v>
      </c>
      <c r="H686" s="275" t="s">
        <v>1953</v>
      </c>
      <c r="I686" s="276">
        <v>311071183</v>
      </c>
      <c r="J686" s="275" t="s">
        <v>1954</v>
      </c>
      <c r="K686" s="277">
        <v>46114</v>
      </c>
      <c r="L686" s="275" t="s">
        <v>423</v>
      </c>
      <c r="M686" s="275" t="s">
        <v>423</v>
      </c>
      <c r="N686" s="275" t="s">
        <v>279</v>
      </c>
      <c r="O686" s="275" t="s">
        <v>311</v>
      </c>
      <c r="P686" s="277" t="s">
        <v>1955</v>
      </c>
      <c r="Q686" s="273" t="s">
        <v>315</v>
      </c>
      <c r="R686" s="273">
        <v>2</v>
      </c>
    </row>
    <row r="687" spans="1:18" ht="32.1" customHeight="1" x14ac:dyDescent="0.25">
      <c r="A687" s="273">
        <v>685</v>
      </c>
      <c r="B687" s="274" t="s">
        <v>370</v>
      </c>
      <c r="C687" s="274">
        <v>27</v>
      </c>
      <c r="D687" s="274" t="s">
        <v>139</v>
      </c>
      <c r="E687" s="274">
        <v>2720</v>
      </c>
      <c r="F687" s="274" t="s">
        <v>2695</v>
      </c>
      <c r="G687" s="274">
        <v>3</v>
      </c>
      <c r="H687" s="275" t="s">
        <v>1956</v>
      </c>
      <c r="I687" s="276">
        <v>311706585</v>
      </c>
      <c r="J687" s="275" t="s">
        <v>1957</v>
      </c>
      <c r="K687" s="277">
        <v>46114</v>
      </c>
      <c r="L687" s="275" t="s">
        <v>403</v>
      </c>
      <c r="M687" s="275" t="s">
        <v>403</v>
      </c>
      <c r="N687" s="275" t="s">
        <v>279</v>
      </c>
      <c r="O687" s="275" t="s">
        <v>311</v>
      </c>
      <c r="P687" s="277" t="s">
        <v>1955</v>
      </c>
      <c r="Q687" s="273" t="s">
        <v>315</v>
      </c>
      <c r="R687" s="273">
        <v>2</v>
      </c>
    </row>
    <row r="688" spans="1:18" ht="32.1" customHeight="1" x14ac:dyDescent="0.25">
      <c r="A688" s="273">
        <v>686</v>
      </c>
      <c r="B688" s="274" t="s">
        <v>371</v>
      </c>
      <c r="C688" s="274">
        <v>26</v>
      </c>
      <c r="D688" s="274" t="s">
        <v>822</v>
      </c>
      <c r="E688" s="274">
        <v>2607</v>
      </c>
      <c r="F688" s="274" t="s">
        <v>2695</v>
      </c>
      <c r="G688" s="274">
        <v>3</v>
      </c>
      <c r="H688" s="275" t="s">
        <v>1154</v>
      </c>
      <c r="I688" s="276">
        <v>50109055720345</v>
      </c>
      <c r="J688" s="275"/>
      <c r="K688" s="277">
        <v>46115</v>
      </c>
      <c r="L688" s="275" t="s">
        <v>824</v>
      </c>
      <c r="M688" s="275" t="s">
        <v>825</v>
      </c>
      <c r="N688" s="275" t="s">
        <v>279</v>
      </c>
      <c r="O688" s="275" t="s">
        <v>311</v>
      </c>
      <c r="P688" s="277"/>
      <c r="Q688" s="273" t="s">
        <v>315</v>
      </c>
      <c r="R688" s="273">
        <v>0</v>
      </c>
    </row>
    <row r="689" spans="1:18" ht="32.1" customHeight="1" x14ac:dyDescent="0.25">
      <c r="A689" s="273">
        <v>687</v>
      </c>
      <c r="B689" s="274" t="s">
        <v>371</v>
      </c>
      <c r="C689" s="274">
        <v>26</v>
      </c>
      <c r="D689" s="274" t="s">
        <v>822</v>
      </c>
      <c r="E689" s="274">
        <v>2607</v>
      </c>
      <c r="F689" s="274" t="s">
        <v>2695</v>
      </c>
      <c r="G689" s="274">
        <v>3</v>
      </c>
      <c r="H689" s="275" t="s">
        <v>1155</v>
      </c>
      <c r="I689" s="276">
        <v>52303017420030</v>
      </c>
      <c r="J689" s="275"/>
      <c r="K689" s="277">
        <v>46115</v>
      </c>
      <c r="L689" s="275" t="s">
        <v>827</v>
      </c>
      <c r="M689" s="275" t="s">
        <v>828</v>
      </c>
      <c r="N689" s="275" t="s">
        <v>279</v>
      </c>
      <c r="O689" s="275" t="s">
        <v>311</v>
      </c>
      <c r="P689" s="277"/>
      <c r="Q689" s="273" t="s">
        <v>315</v>
      </c>
      <c r="R689" s="273">
        <v>0</v>
      </c>
    </row>
    <row r="690" spans="1:18" ht="32.1" customHeight="1" x14ac:dyDescent="0.25">
      <c r="A690" s="273">
        <v>688</v>
      </c>
      <c r="B690" s="274" t="s">
        <v>371</v>
      </c>
      <c r="C690" s="274">
        <v>26</v>
      </c>
      <c r="D690" s="274" t="s">
        <v>822</v>
      </c>
      <c r="E690" s="274">
        <v>2607</v>
      </c>
      <c r="F690" s="274" t="s">
        <v>2695</v>
      </c>
      <c r="G690" s="274">
        <v>3</v>
      </c>
      <c r="H690" s="275" t="s">
        <v>918</v>
      </c>
      <c r="I690" s="276">
        <v>41611890530059</v>
      </c>
      <c r="J690" s="275"/>
      <c r="K690" s="277">
        <v>46115</v>
      </c>
      <c r="L690" s="275" t="s">
        <v>830</v>
      </c>
      <c r="M690" s="275" t="s">
        <v>831</v>
      </c>
      <c r="N690" s="275" t="s">
        <v>279</v>
      </c>
      <c r="O690" s="275" t="s">
        <v>311</v>
      </c>
      <c r="P690" s="277"/>
      <c r="Q690" s="273" t="s">
        <v>315</v>
      </c>
      <c r="R690" s="273">
        <v>0</v>
      </c>
    </row>
    <row r="691" spans="1:18" ht="32.1" customHeight="1" x14ac:dyDescent="0.25">
      <c r="A691" s="273">
        <v>689</v>
      </c>
      <c r="B691" s="274" t="s">
        <v>373</v>
      </c>
      <c r="C691" s="274">
        <v>33</v>
      </c>
      <c r="D691" s="274" t="s">
        <v>413</v>
      </c>
      <c r="E691" s="274">
        <v>3314</v>
      </c>
      <c r="F691" s="274" t="s">
        <v>2695</v>
      </c>
      <c r="G691" s="274">
        <v>3</v>
      </c>
      <c r="H691" s="275" t="s">
        <v>1958</v>
      </c>
      <c r="I691" s="276">
        <v>31009937190013</v>
      </c>
      <c r="J691" s="275"/>
      <c r="K691" s="277">
        <v>46115</v>
      </c>
      <c r="L691" s="275" t="s">
        <v>1418</v>
      </c>
      <c r="M691" s="275" t="s">
        <v>412</v>
      </c>
      <c r="N691" s="275" t="s">
        <v>279</v>
      </c>
      <c r="O691" s="275" t="s">
        <v>311</v>
      </c>
      <c r="P691" s="277" t="s">
        <v>1960</v>
      </c>
      <c r="Q691" s="273" t="s">
        <v>315</v>
      </c>
      <c r="R691" s="273">
        <v>2</v>
      </c>
    </row>
    <row r="692" spans="1:18" ht="32.1" customHeight="1" x14ac:dyDescent="0.25">
      <c r="A692" s="273">
        <v>690</v>
      </c>
      <c r="B692" s="274" t="s">
        <v>367</v>
      </c>
      <c r="C692" s="274">
        <v>18</v>
      </c>
      <c r="D692" s="274" t="s">
        <v>513</v>
      </c>
      <c r="E692" s="274">
        <v>1811</v>
      </c>
      <c r="F692" s="274" t="s">
        <v>2695</v>
      </c>
      <c r="G692" s="274">
        <v>3</v>
      </c>
      <c r="H692" s="275" t="s">
        <v>2191</v>
      </c>
      <c r="I692" s="276">
        <v>312059994</v>
      </c>
      <c r="J692" s="275" t="s">
        <v>2192</v>
      </c>
      <c r="K692" s="277">
        <v>46115</v>
      </c>
      <c r="L692" s="275" t="s">
        <v>2193</v>
      </c>
      <c r="M692" s="275" t="s">
        <v>401</v>
      </c>
      <c r="N692" s="275" t="s">
        <v>279</v>
      </c>
      <c r="O692" s="275" t="s">
        <v>309</v>
      </c>
      <c r="P692" s="277" t="s">
        <v>1960</v>
      </c>
      <c r="Q692" s="273" t="s">
        <v>315</v>
      </c>
      <c r="R692" s="273">
        <v>2</v>
      </c>
    </row>
    <row r="693" spans="1:18" ht="32.1" customHeight="1" x14ac:dyDescent="0.25">
      <c r="A693" s="273">
        <v>691</v>
      </c>
      <c r="B693" s="274" t="s">
        <v>371</v>
      </c>
      <c r="C693" s="274">
        <v>26</v>
      </c>
      <c r="D693" s="274" t="s">
        <v>871</v>
      </c>
      <c r="E693" s="274">
        <v>2602</v>
      </c>
      <c r="F693" s="274" t="s">
        <v>2695</v>
      </c>
      <c r="G693" s="274">
        <v>3</v>
      </c>
      <c r="H693" s="275" t="s">
        <v>1961</v>
      </c>
      <c r="I693" s="276">
        <v>305288792</v>
      </c>
      <c r="J693" s="275" t="s">
        <v>1962</v>
      </c>
      <c r="K693" s="277">
        <v>46115</v>
      </c>
      <c r="L693" s="275" t="s">
        <v>1963</v>
      </c>
      <c r="M693" s="275" t="s">
        <v>1125</v>
      </c>
      <c r="N693" s="275" t="s">
        <v>279</v>
      </c>
      <c r="O693" s="275" t="s">
        <v>311</v>
      </c>
      <c r="P693" s="277"/>
      <c r="Q693" s="273" t="s">
        <v>315</v>
      </c>
      <c r="R693" s="273">
        <v>2</v>
      </c>
    </row>
    <row r="694" spans="1:18" ht="32.1" customHeight="1" x14ac:dyDescent="0.25">
      <c r="A694" s="273">
        <v>692</v>
      </c>
      <c r="B694" s="274" t="s">
        <v>371</v>
      </c>
      <c r="C694" s="274">
        <v>26</v>
      </c>
      <c r="D694" s="274" t="s">
        <v>871</v>
      </c>
      <c r="E694" s="274">
        <v>2602</v>
      </c>
      <c r="F694" s="274" t="s">
        <v>2695</v>
      </c>
      <c r="G694" s="274">
        <v>3</v>
      </c>
      <c r="H694" s="275" t="s">
        <v>1964</v>
      </c>
      <c r="I694" s="276">
        <v>310621930</v>
      </c>
      <c r="J694" s="275" t="s">
        <v>1965</v>
      </c>
      <c r="K694" s="277">
        <v>46115</v>
      </c>
      <c r="L694" s="275" t="s">
        <v>874</v>
      </c>
      <c r="M694" s="275" t="s">
        <v>1125</v>
      </c>
      <c r="N694" s="275" t="s">
        <v>279</v>
      </c>
      <c r="O694" s="275" t="s">
        <v>311</v>
      </c>
      <c r="P694" s="277"/>
      <c r="Q694" s="273" t="s">
        <v>315</v>
      </c>
      <c r="R694" s="273">
        <v>2</v>
      </c>
    </row>
    <row r="695" spans="1:18" ht="32.1" customHeight="1" x14ac:dyDescent="0.25">
      <c r="A695" s="273">
        <v>693</v>
      </c>
      <c r="B695" s="274" t="s">
        <v>371</v>
      </c>
      <c r="C695" s="274">
        <v>26</v>
      </c>
      <c r="D695" s="274" t="s">
        <v>804</v>
      </c>
      <c r="E695" s="274">
        <v>2606</v>
      </c>
      <c r="F695" s="274" t="s">
        <v>2695</v>
      </c>
      <c r="G695" s="274">
        <v>3</v>
      </c>
      <c r="H695" s="275" t="s">
        <v>1966</v>
      </c>
      <c r="I695" s="276">
        <v>307738816</v>
      </c>
      <c r="J695" s="275" t="s">
        <v>1967</v>
      </c>
      <c r="K695" s="277">
        <v>46115</v>
      </c>
      <c r="L695" s="275" t="s">
        <v>1012</v>
      </c>
      <c r="M695" s="275" t="s">
        <v>1012</v>
      </c>
      <c r="N695" s="275" t="s">
        <v>279</v>
      </c>
      <c r="O695" s="275" t="s">
        <v>311</v>
      </c>
      <c r="P695" s="277"/>
      <c r="Q695" s="273" t="s">
        <v>315</v>
      </c>
      <c r="R695" s="273">
        <v>2</v>
      </c>
    </row>
    <row r="696" spans="1:18" ht="32.1" customHeight="1" x14ac:dyDescent="0.25">
      <c r="A696" s="273">
        <v>694</v>
      </c>
      <c r="B696" s="274" t="s">
        <v>371</v>
      </c>
      <c r="C696" s="274">
        <v>26</v>
      </c>
      <c r="D696" s="274" t="s">
        <v>804</v>
      </c>
      <c r="E696" s="274">
        <v>2606</v>
      </c>
      <c r="F696" s="274" t="s">
        <v>2695</v>
      </c>
      <c r="G696" s="274">
        <v>3</v>
      </c>
      <c r="H696" s="275" t="s">
        <v>1968</v>
      </c>
      <c r="I696" s="276">
        <v>302814947</v>
      </c>
      <c r="J696" s="275" t="s">
        <v>1969</v>
      </c>
      <c r="K696" s="277">
        <v>46115</v>
      </c>
      <c r="L696" s="275" t="s">
        <v>1012</v>
      </c>
      <c r="M696" s="275" t="s">
        <v>1012</v>
      </c>
      <c r="N696" s="275" t="s">
        <v>279</v>
      </c>
      <c r="O696" s="275" t="s">
        <v>311</v>
      </c>
      <c r="P696" s="277"/>
      <c r="Q696" s="273" t="s">
        <v>315</v>
      </c>
      <c r="R696" s="273">
        <v>2</v>
      </c>
    </row>
    <row r="697" spans="1:18" ht="32.1" customHeight="1" x14ac:dyDescent="0.25">
      <c r="A697" s="273">
        <v>695</v>
      </c>
      <c r="B697" s="274" t="s">
        <v>372</v>
      </c>
      <c r="C697" s="274">
        <v>30</v>
      </c>
      <c r="D697" s="274" t="s">
        <v>249</v>
      </c>
      <c r="E697" s="274">
        <v>3013</v>
      </c>
      <c r="F697" s="274" t="s">
        <v>2695</v>
      </c>
      <c r="G697" s="274">
        <v>3</v>
      </c>
      <c r="H697" s="275" t="s">
        <v>1899</v>
      </c>
      <c r="I697" s="276">
        <v>205294077</v>
      </c>
      <c r="J697" s="275" t="s">
        <v>1900</v>
      </c>
      <c r="K697" s="277">
        <v>46115</v>
      </c>
      <c r="L697" s="275" t="s">
        <v>411</v>
      </c>
      <c r="M697" s="275" t="s">
        <v>1384</v>
      </c>
      <c r="N697" s="275" t="s">
        <v>279</v>
      </c>
      <c r="O697" s="275" t="s">
        <v>309</v>
      </c>
      <c r="P697" s="277" t="s">
        <v>1960</v>
      </c>
      <c r="Q697" s="273" t="s">
        <v>315</v>
      </c>
      <c r="R697" s="273">
        <v>2</v>
      </c>
    </row>
    <row r="698" spans="1:18" ht="32.1" customHeight="1" x14ac:dyDescent="0.25">
      <c r="A698" s="273">
        <v>696</v>
      </c>
      <c r="B698" s="274" t="s">
        <v>372</v>
      </c>
      <c r="C698" s="274">
        <v>30</v>
      </c>
      <c r="D698" s="274" t="s">
        <v>249</v>
      </c>
      <c r="E698" s="274">
        <v>3013</v>
      </c>
      <c r="F698" s="274" t="s">
        <v>2695</v>
      </c>
      <c r="G698" s="274">
        <v>3</v>
      </c>
      <c r="H698" s="275" t="s">
        <v>2233</v>
      </c>
      <c r="I698" s="276">
        <v>312182417</v>
      </c>
      <c r="J698" s="275" t="s">
        <v>2234</v>
      </c>
      <c r="K698" s="277">
        <v>46115</v>
      </c>
      <c r="L698" s="275" t="s">
        <v>411</v>
      </c>
      <c r="M698" s="275" t="s">
        <v>1384</v>
      </c>
      <c r="N698" s="275" t="s">
        <v>279</v>
      </c>
      <c r="O698" s="275" t="s">
        <v>309</v>
      </c>
      <c r="P698" s="277" t="s">
        <v>1960</v>
      </c>
      <c r="Q698" s="273" t="s">
        <v>315</v>
      </c>
      <c r="R698" s="273">
        <v>2</v>
      </c>
    </row>
    <row r="699" spans="1:18" ht="32.1" customHeight="1" x14ac:dyDescent="0.25">
      <c r="A699" s="273">
        <v>697</v>
      </c>
      <c r="B699" s="274" t="s">
        <v>372</v>
      </c>
      <c r="C699" s="274">
        <v>30</v>
      </c>
      <c r="D699" s="274" t="s">
        <v>249</v>
      </c>
      <c r="E699" s="274">
        <v>3013</v>
      </c>
      <c r="F699" s="274" t="s">
        <v>2695</v>
      </c>
      <c r="G699" s="274">
        <v>3</v>
      </c>
      <c r="H699" s="275" t="s">
        <v>2235</v>
      </c>
      <c r="I699" s="276">
        <v>302366824</v>
      </c>
      <c r="J699" s="275" t="s">
        <v>2236</v>
      </c>
      <c r="K699" s="277">
        <v>46115</v>
      </c>
      <c r="L699" s="275" t="s">
        <v>411</v>
      </c>
      <c r="M699" s="275" t="s">
        <v>1384</v>
      </c>
      <c r="N699" s="275" t="s">
        <v>279</v>
      </c>
      <c r="O699" s="275" t="s">
        <v>309</v>
      </c>
      <c r="P699" s="277" t="s">
        <v>1960</v>
      </c>
      <c r="Q699" s="273" t="s">
        <v>315</v>
      </c>
      <c r="R699" s="273">
        <v>2</v>
      </c>
    </row>
    <row r="700" spans="1:18" ht="32.1" customHeight="1" x14ac:dyDescent="0.25">
      <c r="A700" s="273">
        <v>698</v>
      </c>
      <c r="B700" s="274" t="s">
        <v>372</v>
      </c>
      <c r="C700" s="274">
        <v>30</v>
      </c>
      <c r="D700" s="274" t="s">
        <v>249</v>
      </c>
      <c r="E700" s="274">
        <v>3013</v>
      </c>
      <c r="F700" s="274" t="s">
        <v>2695</v>
      </c>
      <c r="G700" s="274">
        <v>3</v>
      </c>
      <c r="H700" s="275" t="s">
        <v>2237</v>
      </c>
      <c r="I700" s="276">
        <v>305034855</v>
      </c>
      <c r="J700" s="275" t="s">
        <v>2238</v>
      </c>
      <c r="K700" s="277">
        <v>46115</v>
      </c>
      <c r="L700" s="275" t="s">
        <v>411</v>
      </c>
      <c r="M700" s="275" t="s">
        <v>1384</v>
      </c>
      <c r="N700" s="275" t="s">
        <v>279</v>
      </c>
      <c r="O700" s="275" t="s">
        <v>309</v>
      </c>
      <c r="P700" s="277" t="s">
        <v>1960</v>
      </c>
      <c r="Q700" s="273" t="s">
        <v>315</v>
      </c>
      <c r="R700" s="273">
        <v>2</v>
      </c>
    </row>
    <row r="701" spans="1:18" ht="32.1" customHeight="1" x14ac:dyDescent="0.25">
      <c r="A701" s="273">
        <v>699</v>
      </c>
      <c r="B701" s="274" t="s">
        <v>369</v>
      </c>
      <c r="C701" s="274">
        <v>22</v>
      </c>
      <c r="D701" s="274" t="s">
        <v>233</v>
      </c>
      <c r="E701" s="274">
        <v>2211</v>
      </c>
      <c r="F701" s="274" t="s">
        <v>2695</v>
      </c>
      <c r="G701" s="274">
        <v>3</v>
      </c>
      <c r="H701" s="275" t="s">
        <v>1970</v>
      </c>
      <c r="I701" s="276">
        <v>307629681</v>
      </c>
      <c r="J701" s="275" t="s">
        <v>1971</v>
      </c>
      <c r="K701" s="277">
        <v>46115</v>
      </c>
      <c r="L701" s="275" t="s">
        <v>1437</v>
      </c>
      <c r="M701" s="275" t="s">
        <v>416</v>
      </c>
      <c r="N701" s="275" t="s">
        <v>279</v>
      </c>
      <c r="O701" s="275" t="s">
        <v>311</v>
      </c>
      <c r="P701" s="277" t="s">
        <v>1960</v>
      </c>
      <c r="Q701" s="273" t="s">
        <v>315</v>
      </c>
      <c r="R701" s="273">
        <v>2</v>
      </c>
    </row>
    <row r="702" spans="1:18" ht="32.1" customHeight="1" x14ac:dyDescent="0.25">
      <c r="A702" s="273">
        <v>700</v>
      </c>
      <c r="B702" s="274" t="s">
        <v>373</v>
      </c>
      <c r="C702" s="274">
        <v>33</v>
      </c>
      <c r="D702" s="274" t="s">
        <v>500</v>
      </c>
      <c r="E702" s="274">
        <v>3313</v>
      </c>
      <c r="F702" s="274" t="s">
        <v>2695</v>
      </c>
      <c r="G702" s="274">
        <v>3</v>
      </c>
      <c r="H702" s="275" t="s">
        <v>1972</v>
      </c>
      <c r="I702" s="276">
        <v>304954503</v>
      </c>
      <c r="J702" s="275" t="s">
        <v>1973</v>
      </c>
      <c r="K702" s="277">
        <v>46115</v>
      </c>
      <c r="L702" s="275" t="s">
        <v>1405</v>
      </c>
      <c r="M702" s="275" t="s">
        <v>412</v>
      </c>
      <c r="N702" s="275" t="s">
        <v>279</v>
      </c>
      <c r="O702" s="275" t="s">
        <v>311</v>
      </c>
      <c r="P702" s="277" t="s">
        <v>1960</v>
      </c>
      <c r="Q702" s="273" t="s">
        <v>315</v>
      </c>
      <c r="R702" s="273">
        <v>5</v>
      </c>
    </row>
    <row r="703" spans="1:18" ht="32.1" customHeight="1" x14ac:dyDescent="0.25">
      <c r="A703" s="273">
        <v>701</v>
      </c>
      <c r="B703" s="274" t="s">
        <v>373</v>
      </c>
      <c r="C703" s="274">
        <v>33</v>
      </c>
      <c r="D703" s="274" t="s">
        <v>500</v>
      </c>
      <c r="E703" s="274">
        <v>3313</v>
      </c>
      <c r="F703" s="274" t="s">
        <v>2695</v>
      </c>
      <c r="G703" s="274">
        <v>3</v>
      </c>
      <c r="H703" s="275" t="s">
        <v>1974</v>
      </c>
      <c r="I703" s="276">
        <v>301455477</v>
      </c>
      <c r="J703" s="275" t="s">
        <v>1975</v>
      </c>
      <c r="K703" s="277">
        <v>46115</v>
      </c>
      <c r="L703" s="275" t="s">
        <v>1405</v>
      </c>
      <c r="M703" s="275" t="s">
        <v>412</v>
      </c>
      <c r="N703" s="275" t="s">
        <v>279</v>
      </c>
      <c r="O703" s="275" t="s">
        <v>311</v>
      </c>
      <c r="P703" s="277" t="s">
        <v>1960</v>
      </c>
      <c r="Q703" s="273" t="s">
        <v>315</v>
      </c>
      <c r="R703" s="273">
        <v>5</v>
      </c>
    </row>
    <row r="704" spans="1:18" ht="32.1" customHeight="1" x14ac:dyDescent="0.25">
      <c r="A704" s="273">
        <v>702</v>
      </c>
      <c r="B704" s="274" t="s">
        <v>362</v>
      </c>
      <c r="C704" s="274">
        <v>8</v>
      </c>
      <c r="D704" s="274" t="s">
        <v>582</v>
      </c>
      <c r="E704" s="274">
        <v>804</v>
      </c>
      <c r="F704" s="274" t="s">
        <v>2695</v>
      </c>
      <c r="G704" s="274">
        <v>3</v>
      </c>
      <c r="H704" s="275" t="s">
        <v>1976</v>
      </c>
      <c r="I704" s="276">
        <v>308577430</v>
      </c>
      <c r="J704" s="275" t="s">
        <v>1977</v>
      </c>
      <c r="K704" s="277">
        <v>46115</v>
      </c>
      <c r="L704" s="275" t="s">
        <v>1978</v>
      </c>
      <c r="M704" s="275" t="s">
        <v>403</v>
      </c>
      <c r="N704" s="275" t="s">
        <v>279</v>
      </c>
      <c r="O704" s="275" t="s">
        <v>309</v>
      </c>
      <c r="P704" s="277" t="s">
        <v>1960</v>
      </c>
      <c r="Q704" s="273" t="s">
        <v>315</v>
      </c>
      <c r="R704" s="273">
        <v>3</v>
      </c>
    </row>
    <row r="705" spans="1:18" ht="32.1" customHeight="1" x14ac:dyDescent="0.25">
      <c r="A705" s="273">
        <v>703</v>
      </c>
      <c r="B705" s="274" t="s">
        <v>371</v>
      </c>
      <c r="C705" s="274">
        <v>26</v>
      </c>
      <c r="D705" s="274" t="s">
        <v>859</v>
      </c>
      <c r="E705" s="274">
        <v>2601</v>
      </c>
      <c r="F705" s="274" t="s">
        <v>2695</v>
      </c>
      <c r="G705" s="274">
        <v>3</v>
      </c>
      <c r="H705" s="275" t="s">
        <v>1982</v>
      </c>
      <c r="I705" s="276">
        <v>302605921</v>
      </c>
      <c r="J705" s="275" t="s">
        <v>1983</v>
      </c>
      <c r="K705" s="277">
        <v>46118</v>
      </c>
      <c r="L705" s="275" t="s">
        <v>1665</v>
      </c>
      <c r="M705" s="275" t="s">
        <v>929</v>
      </c>
      <c r="N705" s="275" t="s">
        <v>279</v>
      </c>
      <c r="O705" s="275" t="s">
        <v>311</v>
      </c>
      <c r="P705" s="277"/>
      <c r="Q705" s="273" t="s">
        <v>315</v>
      </c>
      <c r="R705" s="273">
        <v>0</v>
      </c>
    </row>
    <row r="706" spans="1:18" ht="32.1" customHeight="1" x14ac:dyDescent="0.25">
      <c r="A706" s="273">
        <v>704</v>
      </c>
      <c r="B706" s="274" t="s">
        <v>371</v>
      </c>
      <c r="C706" s="274">
        <v>26</v>
      </c>
      <c r="D706" s="274" t="s">
        <v>859</v>
      </c>
      <c r="E706" s="274">
        <v>2601</v>
      </c>
      <c r="F706" s="274" t="s">
        <v>2695</v>
      </c>
      <c r="G706" s="274">
        <v>3</v>
      </c>
      <c r="H706" s="275" t="s">
        <v>1984</v>
      </c>
      <c r="I706" s="276">
        <v>310186959</v>
      </c>
      <c r="J706" s="275" t="s">
        <v>1985</v>
      </c>
      <c r="K706" s="277">
        <v>46118</v>
      </c>
      <c r="L706" s="275" t="s">
        <v>1986</v>
      </c>
      <c r="M706" s="275" t="s">
        <v>929</v>
      </c>
      <c r="N706" s="275" t="s">
        <v>279</v>
      </c>
      <c r="O706" s="275" t="s">
        <v>311</v>
      </c>
      <c r="P706" s="277"/>
      <c r="Q706" s="273" t="s">
        <v>315</v>
      </c>
      <c r="R706" s="273">
        <v>0</v>
      </c>
    </row>
    <row r="707" spans="1:18" ht="32.1" customHeight="1" x14ac:dyDescent="0.25">
      <c r="A707" s="273">
        <v>705</v>
      </c>
      <c r="B707" s="274" t="s">
        <v>367</v>
      </c>
      <c r="C707" s="274">
        <v>18</v>
      </c>
      <c r="D707" s="274" t="s">
        <v>472</v>
      </c>
      <c r="E707" s="274">
        <v>1808</v>
      </c>
      <c r="F707" s="274" t="s">
        <v>2695</v>
      </c>
      <c r="G707" s="274">
        <v>3</v>
      </c>
      <c r="H707" s="275" t="s">
        <v>1379</v>
      </c>
      <c r="I707" s="276">
        <v>306574144</v>
      </c>
      <c r="J707" s="275" t="s">
        <v>1380</v>
      </c>
      <c r="K707" s="277">
        <v>46118</v>
      </c>
      <c r="L707" s="275" t="s">
        <v>1987</v>
      </c>
      <c r="M707" s="275" t="s">
        <v>401</v>
      </c>
      <c r="N707" s="275" t="s">
        <v>279</v>
      </c>
      <c r="O707" s="275" t="s">
        <v>309</v>
      </c>
      <c r="P707" s="277" t="s">
        <v>1988</v>
      </c>
      <c r="Q707" s="273" t="s">
        <v>315</v>
      </c>
      <c r="R707" s="273">
        <v>2</v>
      </c>
    </row>
    <row r="708" spans="1:18" ht="32.1" customHeight="1" x14ac:dyDescent="0.25">
      <c r="A708" s="273">
        <v>706</v>
      </c>
      <c r="B708" s="274" t="s">
        <v>371</v>
      </c>
      <c r="C708" s="274">
        <v>26</v>
      </c>
      <c r="D708" s="274" t="s">
        <v>720</v>
      </c>
      <c r="E708" s="274">
        <v>2603</v>
      </c>
      <c r="F708" s="274" t="s">
        <v>2695</v>
      </c>
      <c r="G708" s="274">
        <v>3</v>
      </c>
      <c r="H708" s="275" t="s">
        <v>1989</v>
      </c>
      <c r="I708" s="276">
        <v>207171664</v>
      </c>
      <c r="J708" s="275" t="s">
        <v>1990</v>
      </c>
      <c r="K708" s="277">
        <v>46118</v>
      </c>
      <c r="L708" s="275" t="s">
        <v>1991</v>
      </c>
      <c r="M708" s="275" t="s">
        <v>1508</v>
      </c>
      <c r="N708" s="275" t="s">
        <v>279</v>
      </c>
      <c r="O708" s="275" t="s">
        <v>311</v>
      </c>
      <c r="P708" s="277"/>
      <c r="Q708" s="273" t="s">
        <v>315</v>
      </c>
      <c r="R708" s="273">
        <v>1</v>
      </c>
    </row>
    <row r="709" spans="1:18" ht="32.1" customHeight="1" x14ac:dyDescent="0.25">
      <c r="A709" s="273">
        <v>707</v>
      </c>
      <c r="B709" s="274" t="s">
        <v>371</v>
      </c>
      <c r="C709" s="274">
        <v>26</v>
      </c>
      <c r="D709" s="274" t="s">
        <v>720</v>
      </c>
      <c r="E709" s="274">
        <v>2603</v>
      </c>
      <c r="F709" s="274" t="s">
        <v>2695</v>
      </c>
      <c r="G709" s="274">
        <v>3</v>
      </c>
      <c r="H709" s="275" t="s">
        <v>1992</v>
      </c>
      <c r="I709" s="276">
        <v>301689938</v>
      </c>
      <c r="J709" s="275" t="s">
        <v>1993</v>
      </c>
      <c r="K709" s="277">
        <v>46118</v>
      </c>
      <c r="L709" s="275" t="s">
        <v>1994</v>
      </c>
      <c r="M709" s="275" t="s">
        <v>1508</v>
      </c>
      <c r="N709" s="275" t="s">
        <v>279</v>
      </c>
      <c r="O709" s="275" t="s">
        <v>311</v>
      </c>
      <c r="P709" s="277"/>
      <c r="Q709" s="273" t="s">
        <v>315</v>
      </c>
      <c r="R709" s="273">
        <v>1</v>
      </c>
    </row>
    <row r="710" spans="1:18" ht="32.1" customHeight="1" x14ac:dyDescent="0.25">
      <c r="A710" s="273">
        <v>708</v>
      </c>
      <c r="B710" s="274" t="s">
        <v>364</v>
      </c>
      <c r="C710" s="274">
        <v>35</v>
      </c>
      <c r="D710" s="274" t="s">
        <v>102</v>
      </c>
      <c r="E710" s="274">
        <v>3504</v>
      </c>
      <c r="F710" s="274" t="s">
        <v>2695</v>
      </c>
      <c r="G710" s="274">
        <v>3</v>
      </c>
      <c r="H710" s="275" t="s">
        <v>1995</v>
      </c>
      <c r="I710" s="276">
        <v>62805077380055</v>
      </c>
      <c r="J710" s="275"/>
      <c r="K710" s="277">
        <v>46118</v>
      </c>
      <c r="L710" s="275" t="s">
        <v>1446</v>
      </c>
      <c r="M710" s="275" t="s">
        <v>417</v>
      </c>
      <c r="N710" s="275" t="s">
        <v>279</v>
      </c>
      <c r="O710" s="275" t="s">
        <v>311</v>
      </c>
      <c r="P710" s="277" t="s">
        <v>1746</v>
      </c>
      <c r="Q710" s="273" t="s">
        <v>315</v>
      </c>
      <c r="R710" s="273">
        <v>0</v>
      </c>
    </row>
    <row r="711" spans="1:18" ht="32.1" customHeight="1" x14ac:dyDescent="0.25">
      <c r="A711" s="273">
        <v>709</v>
      </c>
      <c r="B711" s="274" t="s">
        <v>364</v>
      </c>
      <c r="C711" s="274">
        <v>35</v>
      </c>
      <c r="D711" s="274" t="s">
        <v>102</v>
      </c>
      <c r="E711" s="274">
        <v>3504</v>
      </c>
      <c r="F711" s="274" t="s">
        <v>2695</v>
      </c>
      <c r="G711" s="274">
        <v>3</v>
      </c>
      <c r="H711" s="275" t="s">
        <v>1996</v>
      </c>
      <c r="I711" s="276">
        <v>61008067370011</v>
      </c>
      <c r="J711" s="275"/>
      <c r="K711" s="277">
        <v>46118</v>
      </c>
      <c r="L711" s="275" t="s">
        <v>1446</v>
      </c>
      <c r="M711" s="275" t="s">
        <v>417</v>
      </c>
      <c r="N711" s="275" t="s">
        <v>279</v>
      </c>
      <c r="O711" s="275" t="s">
        <v>311</v>
      </c>
      <c r="P711" s="277" t="s">
        <v>1746</v>
      </c>
      <c r="Q711" s="273" t="s">
        <v>315</v>
      </c>
      <c r="R711" s="273">
        <v>0</v>
      </c>
    </row>
    <row r="712" spans="1:18" ht="32.1" customHeight="1" x14ac:dyDescent="0.25">
      <c r="A712" s="273">
        <v>710</v>
      </c>
      <c r="B712" s="274" t="s">
        <v>364</v>
      </c>
      <c r="C712" s="274">
        <v>35</v>
      </c>
      <c r="D712" s="274" t="s">
        <v>102</v>
      </c>
      <c r="E712" s="274">
        <v>3504</v>
      </c>
      <c r="F712" s="274" t="s">
        <v>2695</v>
      </c>
      <c r="G712" s="274">
        <v>3</v>
      </c>
      <c r="H712" s="275" t="s">
        <v>2211</v>
      </c>
      <c r="I712" s="276">
        <v>30707853480025</v>
      </c>
      <c r="J712" s="275"/>
      <c r="K712" s="277">
        <v>46118</v>
      </c>
      <c r="L712" s="275" t="s">
        <v>1446</v>
      </c>
      <c r="M712" s="275" t="s">
        <v>417</v>
      </c>
      <c r="N712" s="275" t="s">
        <v>279</v>
      </c>
      <c r="O712" s="275" t="s">
        <v>311</v>
      </c>
      <c r="P712" s="277" t="s">
        <v>1746</v>
      </c>
      <c r="Q712" s="273" t="s">
        <v>315</v>
      </c>
      <c r="R712" s="273">
        <v>0</v>
      </c>
    </row>
    <row r="713" spans="1:18" ht="32.1" customHeight="1" x14ac:dyDescent="0.25">
      <c r="A713" s="273">
        <v>711</v>
      </c>
      <c r="B713" s="274" t="s">
        <v>371</v>
      </c>
      <c r="C713" s="274">
        <v>26</v>
      </c>
      <c r="D713" s="274" t="s">
        <v>712</v>
      </c>
      <c r="E713" s="274">
        <v>2604</v>
      </c>
      <c r="F713" s="274" t="s">
        <v>2695</v>
      </c>
      <c r="G713" s="274">
        <v>3</v>
      </c>
      <c r="H713" s="275" t="s">
        <v>1997</v>
      </c>
      <c r="I713" s="276">
        <v>306028386</v>
      </c>
      <c r="J713" s="275" t="s">
        <v>1998</v>
      </c>
      <c r="K713" s="277">
        <v>46118</v>
      </c>
      <c r="L713" s="275" t="s">
        <v>1999</v>
      </c>
      <c r="M713" s="275" t="s">
        <v>2000</v>
      </c>
      <c r="N713" s="275" t="s">
        <v>279</v>
      </c>
      <c r="O713" s="275" t="s">
        <v>311</v>
      </c>
      <c r="P713" s="277"/>
      <c r="Q713" s="273" t="s">
        <v>315</v>
      </c>
      <c r="R713" s="273">
        <v>1</v>
      </c>
    </row>
    <row r="714" spans="1:18" ht="32.1" customHeight="1" x14ac:dyDescent="0.25">
      <c r="A714" s="273">
        <v>712</v>
      </c>
      <c r="B714" s="274" t="s">
        <v>371</v>
      </c>
      <c r="C714" s="274">
        <v>26</v>
      </c>
      <c r="D714" s="274" t="s">
        <v>712</v>
      </c>
      <c r="E714" s="274">
        <v>2604</v>
      </c>
      <c r="F714" s="274" t="s">
        <v>2695</v>
      </c>
      <c r="G714" s="274">
        <v>3</v>
      </c>
      <c r="H714" s="275" t="s">
        <v>2001</v>
      </c>
      <c r="I714" s="276">
        <v>307715472</v>
      </c>
      <c r="J714" s="275" t="s">
        <v>2002</v>
      </c>
      <c r="K714" s="277">
        <v>46118</v>
      </c>
      <c r="L714" s="275" t="s">
        <v>953</v>
      </c>
      <c r="M714" s="275" t="s">
        <v>955</v>
      </c>
      <c r="N714" s="275" t="s">
        <v>279</v>
      </c>
      <c r="O714" s="275" t="s">
        <v>311</v>
      </c>
      <c r="P714" s="277"/>
      <c r="Q714" s="273" t="s">
        <v>315</v>
      </c>
      <c r="R714" s="273">
        <v>1</v>
      </c>
    </row>
    <row r="715" spans="1:18" ht="32.1" customHeight="1" x14ac:dyDescent="0.25">
      <c r="A715" s="273">
        <v>713</v>
      </c>
      <c r="B715" s="274" t="s">
        <v>371</v>
      </c>
      <c r="C715" s="274">
        <v>26</v>
      </c>
      <c r="D715" s="274" t="s">
        <v>712</v>
      </c>
      <c r="E715" s="274">
        <v>2604</v>
      </c>
      <c r="F715" s="274" t="s">
        <v>2695</v>
      </c>
      <c r="G715" s="274">
        <v>3</v>
      </c>
      <c r="H715" s="275" t="s">
        <v>2003</v>
      </c>
      <c r="I715" s="276">
        <v>311360053</v>
      </c>
      <c r="J715" s="275" t="s">
        <v>2004</v>
      </c>
      <c r="K715" s="277">
        <v>46118</v>
      </c>
      <c r="L715" s="275" t="s">
        <v>2005</v>
      </c>
      <c r="M715" s="275" t="s">
        <v>2006</v>
      </c>
      <c r="N715" s="275" t="s">
        <v>279</v>
      </c>
      <c r="O715" s="275" t="s">
        <v>311</v>
      </c>
      <c r="P715" s="277"/>
      <c r="Q715" s="273" t="s">
        <v>315</v>
      </c>
      <c r="R715" s="273">
        <v>0</v>
      </c>
    </row>
    <row r="716" spans="1:18" ht="32.1" customHeight="1" x14ac:dyDescent="0.25">
      <c r="A716" s="273">
        <v>714</v>
      </c>
      <c r="B716" s="274" t="s">
        <v>369</v>
      </c>
      <c r="C716" s="274">
        <v>22</v>
      </c>
      <c r="D716" s="274" t="s">
        <v>228</v>
      </c>
      <c r="E716" s="274">
        <v>2208</v>
      </c>
      <c r="F716" s="274" t="s">
        <v>2695</v>
      </c>
      <c r="G716" s="274">
        <v>3</v>
      </c>
      <c r="H716" s="275" t="s">
        <v>2007</v>
      </c>
      <c r="I716" s="276">
        <v>302340153</v>
      </c>
      <c r="J716" s="275" t="s">
        <v>2008</v>
      </c>
      <c r="K716" s="277">
        <v>46118</v>
      </c>
      <c r="L716" s="275" t="s">
        <v>2009</v>
      </c>
      <c r="M716" s="275" t="s">
        <v>416</v>
      </c>
      <c r="N716" s="275" t="s">
        <v>279</v>
      </c>
      <c r="O716" s="275" t="s">
        <v>311</v>
      </c>
      <c r="P716" s="277" t="s">
        <v>1988</v>
      </c>
      <c r="Q716" s="273" t="s">
        <v>315</v>
      </c>
      <c r="R716" s="273">
        <v>2</v>
      </c>
    </row>
    <row r="717" spans="1:18" ht="32.1" customHeight="1" x14ac:dyDescent="0.25">
      <c r="A717" s="273">
        <v>715</v>
      </c>
      <c r="B717" s="274" t="s">
        <v>369</v>
      </c>
      <c r="C717" s="274">
        <v>22</v>
      </c>
      <c r="D717" s="274" t="s">
        <v>228</v>
      </c>
      <c r="E717" s="274">
        <v>2208</v>
      </c>
      <c r="F717" s="274" t="s">
        <v>2695</v>
      </c>
      <c r="G717" s="274">
        <v>3</v>
      </c>
      <c r="H717" s="275" t="s">
        <v>2010</v>
      </c>
      <c r="I717" s="276">
        <v>301522758</v>
      </c>
      <c r="J717" s="275" t="s">
        <v>2011</v>
      </c>
      <c r="K717" s="277">
        <v>46118</v>
      </c>
      <c r="L717" s="275" t="s">
        <v>2012</v>
      </c>
      <c r="M717" s="275" t="s">
        <v>416</v>
      </c>
      <c r="N717" s="275" t="s">
        <v>279</v>
      </c>
      <c r="O717" s="275" t="s">
        <v>311</v>
      </c>
      <c r="P717" s="277" t="s">
        <v>1988</v>
      </c>
      <c r="Q717" s="273" t="s">
        <v>314</v>
      </c>
      <c r="R717" s="273">
        <v>2</v>
      </c>
    </row>
    <row r="718" spans="1:18" ht="32.1" customHeight="1" x14ac:dyDescent="0.25">
      <c r="A718" s="273">
        <v>716</v>
      </c>
      <c r="B718" s="274" t="s">
        <v>373</v>
      </c>
      <c r="C718" s="274">
        <v>33</v>
      </c>
      <c r="D718" s="274" t="s">
        <v>415</v>
      </c>
      <c r="E718" s="274">
        <v>3301</v>
      </c>
      <c r="F718" s="274" t="s">
        <v>2695</v>
      </c>
      <c r="G718" s="274">
        <v>3</v>
      </c>
      <c r="H718" s="275" t="s">
        <v>1129</v>
      </c>
      <c r="I718" s="276">
        <v>201035210</v>
      </c>
      <c r="J718" s="275" t="s">
        <v>1130</v>
      </c>
      <c r="K718" s="277">
        <v>46118</v>
      </c>
      <c r="L718" s="275" t="s">
        <v>1405</v>
      </c>
      <c r="M718" s="275" t="s">
        <v>412</v>
      </c>
      <c r="N718" s="275" t="s">
        <v>279</v>
      </c>
      <c r="O718" s="275" t="s">
        <v>311</v>
      </c>
      <c r="P718" s="277" t="s">
        <v>1988</v>
      </c>
      <c r="Q718" s="273" t="s">
        <v>315</v>
      </c>
      <c r="R718" s="273">
        <v>2</v>
      </c>
    </row>
    <row r="719" spans="1:18" ht="32.1" customHeight="1" x14ac:dyDescent="0.25">
      <c r="A719" s="273">
        <v>717</v>
      </c>
      <c r="B719" s="274" t="s">
        <v>367</v>
      </c>
      <c r="C719" s="274">
        <v>18</v>
      </c>
      <c r="D719" s="274" t="s">
        <v>559</v>
      </c>
      <c r="E719" s="274">
        <v>1817</v>
      </c>
      <c r="F719" s="274" t="s">
        <v>2695</v>
      </c>
      <c r="G719" s="274">
        <v>3</v>
      </c>
      <c r="H719" s="275" t="s">
        <v>2013</v>
      </c>
      <c r="I719" s="276">
        <v>310640994</v>
      </c>
      <c r="J719" s="275" t="s">
        <v>2014</v>
      </c>
      <c r="K719" s="277">
        <v>46119</v>
      </c>
      <c r="L719" s="275" t="s">
        <v>2015</v>
      </c>
      <c r="M719" s="275" t="s">
        <v>401</v>
      </c>
      <c r="N719" s="275" t="s">
        <v>279</v>
      </c>
      <c r="O719" s="275" t="s">
        <v>309</v>
      </c>
      <c r="P719" s="277" t="s">
        <v>2016</v>
      </c>
      <c r="Q719" s="273" t="s">
        <v>315</v>
      </c>
      <c r="R719" s="273">
        <v>3</v>
      </c>
    </row>
    <row r="720" spans="1:18" ht="32.1" customHeight="1" x14ac:dyDescent="0.25">
      <c r="A720" s="273">
        <v>718</v>
      </c>
      <c r="B720" s="274" t="s">
        <v>369</v>
      </c>
      <c r="C720" s="274">
        <v>22</v>
      </c>
      <c r="D720" s="274" t="s">
        <v>234</v>
      </c>
      <c r="E720" s="274">
        <v>2212</v>
      </c>
      <c r="F720" s="274" t="s">
        <v>2695</v>
      </c>
      <c r="G720" s="274">
        <v>3</v>
      </c>
      <c r="H720" s="275" t="s">
        <v>2017</v>
      </c>
      <c r="I720" s="276">
        <v>307333237</v>
      </c>
      <c r="J720" s="275" t="s">
        <v>2018</v>
      </c>
      <c r="K720" s="277">
        <v>46119</v>
      </c>
      <c r="L720" s="275" t="s">
        <v>1840</v>
      </c>
      <c r="M720" s="275" t="s">
        <v>416</v>
      </c>
      <c r="N720" s="275" t="s">
        <v>279</v>
      </c>
      <c r="O720" s="275" t="s">
        <v>311</v>
      </c>
      <c r="P720" s="277" t="s">
        <v>2016</v>
      </c>
      <c r="Q720" s="273" t="s">
        <v>314</v>
      </c>
      <c r="R720" s="273">
        <v>2</v>
      </c>
    </row>
    <row r="721" spans="1:18" ht="32.1" customHeight="1" x14ac:dyDescent="0.25">
      <c r="A721" s="273">
        <v>719</v>
      </c>
      <c r="B721" s="274" t="s">
        <v>369</v>
      </c>
      <c r="C721" s="274">
        <v>22</v>
      </c>
      <c r="D721" s="274" t="s">
        <v>234</v>
      </c>
      <c r="E721" s="274">
        <v>2212</v>
      </c>
      <c r="F721" s="274" t="s">
        <v>2695</v>
      </c>
      <c r="G721" s="274">
        <v>3</v>
      </c>
      <c r="H721" s="275" t="s">
        <v>2019</v>
      </c>
      <c r="I721" s="276">
        <v>309905076</v>
      </c>
      <c r="J721" s="275" t="s">
        <v>2020</v>
      </c>
      <c r="K721" s="277">
        <v>46119</v>
      </c>
      <c r="L721" s="275" t="s">
        <v>1437</v>
      </c>
      <c r="M721" s="275" t="s">
        <v>416</v>
      </c>
      <c r="N721" s="275" t="s">
        <v>279</v>
      </c>
      <c r="O721" s="275" t="s">
        <v>311</v>
      </c>
      <c r="P721" s="277" t="s">
        <v>2016</v>
      </c>
      <c r="Q721" s="273" t="s">
        <v>314</v>
      </c>
      <c r="R721" s="273">
        <v>2</v>
      </c>
    </row>
    <row r="722" spans="1:18" ht="32.1" customHeight="1" x14ac:dyDescent="0.25">
      <c r="A722" s="273">
        <v>720</v>
      </c>
      <c r="B722" s="274" t="s">
        <v>372</v>
      </c>
      <c r="C722" s="274">
        <v>30</v>
      </c>
      <c r="D722" s="274" t="s">
        <v>242</v>
      </c>
      <c r="E722" s="274">
        <v>3003</v>
      </c>
      <c r="F722" s="274" t="s">
        <v>2695</v>
      </c>
      <c r="G722" s="274">
        <v>3</v>
      </c>
      <c r="H722" s="275" t="s">
        <v>2350</v>
      </c>
      <c r="I722" s="276">
        <v>306215834</v>
      </c>
      <c r="J722" s="275" t="s">
        <v>2351</v>
      </c>
      <c r="K722" s="277">
        <v>46119</v>
      </c>
      <c r="L722" s="275" t="s">
        <v>1179</v>
      </c>
      <c r="M722" s="275" t="s">
        <v>1180</v>
      </c>
      <c r="N722" s="275" t="s">
        <v>279</v>
      </c>
      <c r="O722" s="275" t="s">
        <v>309</v>
      </c>
      <c r="P722" s="277" t="s">
        <v>2016</v>
      </c>
      <c r="Q722" s="273" t="s">
        <v>315</v>
      </c>
      <c r="R722" s="273">
        <v>2</v>
      </c>
    </row>
    <row r="723" spans="1:18" ht="32.1" customHeight="1" x14ac:dyDescent="0.25">
      <c r="A723" s="273">
        <v>721</v>
      </c>
      <c r="B723" s="274" t="s">
        <v>372</v>
      </c>
      <c r="C723" s="274">
        <v>30</v>
      </c>
      <c r="D723" s="274" t="s">
        <v>242</v>
      </c>
      <c r="E723" s="274">
        <v>3003</v>
      </c>
      <c r="F723" s="274" t="s">
        <v>2695</v>
      </c>
      <c r="G723" s="274">
        <v>3</v>
      </c>
      <c r="H723" s="275" t="s">
        <v>2352</v>
      </c>
      <c r="I723" s="276">
        <v>204953903</v>
      </c>
      <c r="J723" s="275" t="s">
        <v>2353</v>
      </c>
      <c r="K723" s="277">
        <v>46119</v>
      </c>
      <c r="L723" s="275" t="s">
        <v>1179</v>
      </c>
      <c r="M723" s="275" t="s">
        <v>1180</v>
      </c>
      <c r="N723" s="275" t="s">
        <v>279</v>
      </c>
      <c r="O723" s="275" t="s">
        <v>309</v>
      </c>
      <c r="P723" s="277" t="s">
        <v>2016</v>
      </c>
      <c r="Q723" s="273" t="s">
        <v>315</v>
      </c>
      <c r="R723" s="273">
        <v>2</v>
      </c>
    </row>
    <row r="724" spans="1:18" ht="32.1" customHeight="1" x14ac:dyDescent="0.25">
      <c r="A724" s="273">
        <v>722</v>
      </c>
      <c r="B724" s="274" t="s">
        <v>372</v>
      </c>
      <c r="C724" s="274">
        <v>30</v>
      </c>
      <c r="D724" s="274" t="s">
        <v>242</v>
      </c>
      <c r="E724" s="274">
        <v>3003</v>
      </c>
      <c r="F724" s="274" t="s">
        <v>2695</v>
      </c>
      <c r="G724" s="274">
        <v>3</v>
      </c>
      <c r="H724" s="275" t="s">
        <v>2354</v>
      </c>
      <c r="I724" s="276">
        <v>32409977050019</v>
      </c>
      <c r="J724" s="275"/>
      <c r="K724" s="277">
        <v>46119</v>
      </c>
      <c r="L724" s="275" t="s">
        <v>1179</v>
      </c>
      <c r="M724" s="275" t="s">
        <v>1180</v>
      </c>
      <c r="N724" s="275" t="s">
        <v>279</v>
      </c>
      <c r="O724" s="275" t="s">
        <v>309</v>
      </c>
      <c r="P724" s="277" t="s">
        <v>2016</v>
      </c>
      <c r="Q724" s="273" t="s">
        <v>315</v>
      </c>
      <c r="R724" s="273">
        <v>2</v>
      </c>
    </row>
    <row r="725" spans="1:18" ht="32.1" customHeight="1" x14ac:dyDescent="0.25">
      <c r="A725" s="273">
        <v>723</v>
      </c>
      <c r="B725" s="274" t="s">
        <v>372</v>
      </c>
      <c r="C725" s="274">
        <v>30</v>
      </c>
      <c r="D725" s="274" t="s">
        <v>242</v>
      </c>
      <c r="E725" s="274">
        <v>3003</v>
      </c>
      <c r="F725" s="274" t="s">
        <v>2695</v>
      </c>
      <c r="G725" s="274">
        <v>3</v>
      </c>
      <c r="H725" s="275" t="s">
        <v>2355</v>
      </c>
      <c r="I725" s="276">
        <v>41603864320050</v>
      </c>
      <c r="J725" s="275"/>
      <c r="K725" s="277">
        <v>46119</v>
      </c>
      <c r="L725" s="275" t="s">
        <v>1179</v>
      </c>
      <c r="M725" s="275" t="s">
        <v>1180</v>
      </c>
      <c r="N725" s="275" t="s">
        <v>279</v>
      </c>
      <c r="O725" s="275" t="s">
        <v>309</v>
      </c>
      <c r="P725" s="277" t="s">
        <v>2016</v>
      </c>
      <c r="Q725" s="273" t="s">
        <v>315</v>
      </c>
      <c r="R725" s="273">
        <v>2</v>
      </c>
    </row>
    <row r="726" spans="1:18" ht="32.1" customHeight="1" x14ac:dyDescent="0.25">
      <c r="A726" s="273">
        <v>724</v>
      </c>
      <c r="B726" s="274" t="s">
        <v>364</v>
      </c>
      <c r="C726" s="274">
        <v>35</v>
      </c>
      <c r="D726" s="274" t="s">
        <v>101</v>
      </c>
      <c r="E726" s="274">
        <v>3501</v>
      </c>
      <c r="F726" s="274" t="s">
        <v>2695</v>
      </c>
      <c r="G726" s="274">
        <v>3</v>
      </c>
      <c r="H726" s="275" t="s">
        <v>2021</v>
      </c>
      <c r="I726" s="276">
        <v>32401767340012</v>
      </c>
      <c r="J726" s="275"/>
      <c r="K726" s="277">
        <v>46119</v>
      </c>
      <c r="L726" s="275" t="s">
        <v>417</v>
      </c>
      <c r="M726" s="275" t="s">
        <v>417</v>
      </c>
      <c r="N726" s="275" t="s">
        <v>279</v>
      </c>
      <c r="O726" s="275" t="s">
        <v>311</v>
      </c>
      <c r="P726" s="277" t="s">
        <v>1796</v>
      </c>
      <c r="Q726" s="273" t="s">
        <v>315</v>
      </c>
      <c r="R726" s="273">
        <v>2</v>
      </c>
    </row>
    <row r="727" spans="1:18" ht="32.1" customHeight="1" x14ac:dyDescent="0.25">
      <c r="A727" s="273">
        <v>725</v>
      </c>
      <c r="B727" s="274" t="s">
        <v>364</v>
      </c>
      <c r="C727" s="274">
        <v>35</v>
      </c>
      <c r="D727" s="274" t="s">
        <v>101</v>
      </c>
      <c r="E727" s="274">
        <v>3501</v>
      </c>
      <c r="F727" s="274" t="s">
        <v>2695</v>
      </c>
      <c r="G727" s="274">
        <v>3</v>
      </c>
      <c r="H727" s="275" t="s">
        <v>2022</v>
      </c>
      <c r="I727" s="276">
        <v>40910977360015</v>
      </c>
      <c r="J727" s="275"/>
      <c r="K727" s="277">
        <v>46119</v>
      </c>
      <c r="L727" s="275" t="s">
        <v>2023</v>
      </c>
      <c r="M727" s="275" t="s">
        <v>417</v>
      </c>
      <c r="N727" s="275" t="s">
        <v>279</v>
      </c>
      <c r="O727" s="275" t="s">
        <v>311</v>
      </c>
      <c r="P727" s="277" t="s">
        <v>1796</v>
      </c>
      <c r="Q727" s="273" t="s">
        <v>315</v>
      </c>
      <c r="R727" s="273">
        <v>2</v>
      </c>
    </row>
    <row r="728" spans="1:18" ht="32.1" customHeight="1" x14ac:dyDescent="0.25">
      <c r="A728" s="273">
        <v>726</v>
      </c>
      <c r="B728" s="274" t="s">
        <v>364</v>
      </c>
      <c r="C728" s="274">
        <v>35</v>
      </c>
      <c r="D728" s="274" t="s">
        <v>101</v>
      </c>
      <c r="E728" s="274">
        <v>3501</v>
      </c>
      <c r="F728" s="274" t="s">
        <v>2695</v>
      </c>
      <c r="G728" s="274">
        <v>3</v>
      </c>
      <c r="H728" s="275" t="s">
        <v>2024</v>
      </c>
      <c r="I728" s="276">
        <v>31306863390024</v>
      </c>
      <c r="J728" s="275"/>
      <c r="K728" s="277">
        <v>46119</v>
      </c>
      <c r="L728" s="275" t="s">
        <v>2023</v>
      </c>
      <c r="M728" s="275" t="s">
        <v>417</v>
      </c>
      <c r="N728" s="275" t="s">
        <v>279</v>
      </c>
      <c r="O728" s="275" t="s">
        <v>311</v>
      </c>
      <c r="P728" s="277" t="s">
        <v>1796</v>
      </c>
      <c r="Q728" s="273" t="s">
        <v>315</v>
      </c>
      <c r="R728" s="273">
        <v>2</v>
      </c>
    </row>
    <row r="729" spans="1:18" ht="32.1" customHeight="1" x14ac:dyDescent="0.25">
      <c r="A729" s="273">
        <v>727</v>
      </c>
      <c r="B729" s="274" t="s">
        <v>364</v>
      </c>
      <c r="C729" s="274">
        <v>35</v>
      </c>
      <c r="D729" s="274" t="s">
        <v>101</v>
      </c>
      <c r="E729" s="274">
        <v>3501</v>
      </c>
      <c r="F729" s="274" t="s">
        <v>2695</v>
      </c>
      <c r="G729" s="274">
        <v>3</v>
      </c>
      <c r="H729" s="275" t="s">
        <v>2025</v>
      </c>
      <c r="I729" s="276">
        <v>41409843480014</v>
      </c>
      <c r="J729" s="275"/>
      <c r="K729" s="277">
        <v>46119</v>
      </c>
      <c r="L729" s="275" t="s">
        <v>2023</v>
      </c>
      <c r="M729" s="275" t="s">
        <v>417</v>
      </c>
      <c r="N729" s="275" t="s">
        <v>279</v>
      </c>
      <c r="O729" s="275" t="s">
        <v>311</v>
      </c>
      <c r="P729" s="277" t="s">
        <v>1796</v>
      </c>
      <c r="Q729" s="273" t="s">
        <v>315</v>
      </c>
      <c r="R729" s="273">
        <v>2</v>
      </c>
    </row>
    <row r="730" spans="1:18" ht="32.1" customHeight="1" x14ac:dyDescent="0.25">
      <c r="A730" s="273">
        <v>728</v>
      </c>
      <c r="B730" s="274" t="s">
        <v>367</v>
      </c>
      <c r="C730" s="274">
        <v>18</v>
      </c>
      <c r="D730" s="274" t="s">
        <v>400</v>
      </c>
      <c r="E730" s="274">
        <v>1801</v>
      </c>
      <c r="F730" s="274" t="s">
        <v>2695</v>
      </c>
      <c r="G730" s="274">
        <v>3</v>
      </c>
      <c r="H730" s="275" t="s">
        <v>2026</v>
      </c>
      <c r="I730" s="276">
        <v>302341136</v>
      </c>
      <c r="J730" s="275" t="s">
        <v>2027</v>
      </c>
      <c r="K730" s="277">
        <v>46120</v>
      </c>
      <c r="L730" s="275" t="s">
        <v>2028</v>
      </c>
      <c r="M730" s="275" t="s">
        <v>401</v>
      </c>
      <c r="N730" s="275" t="s">
        <v>279</v>
      </c>
      <c r="O730" s="275" t="s">
        <v>309</v>
      </c>
      <c r="P730" s="277" t="s">
        <v>2029</v>
      </c>
      <c r="Q730" s="273" t="s">
        <v>315</v>
      </c>
      <c r="R730" s="273">
        <v>2</v>
      </c>
    </row>
    <row r="731" spans="1:18" ht="32.1" customHeight="1" x14ac:dyDescent="0.25">
      <c r="A731" s="273">
        <v>729</v>
      </c>
      <c r="B731" s="274" t="s">
        <v>362</v>
      </c>
      <c r="C731" s="274">
        <v>8</v>
      </c>
      <c r="D731" s="274" t="s">
        <v>650</v>
      </c>
      <c r="E731" s="274">
        <v>812</v>
      </c>
      <c r="F731" s="274" t="s">
        <v>2695</v>
      </c>
      <c r="G731" s="274">
        <v>3</v>
      </c>
      <c r="H731" s="275" t="s">
        <v>1976</v>
      </c>
      <c r="I731" s="276">
        <v>308577430</v>
      </c>
      <c r="J731" s="275" t="s">
        <v>1977</v>
      </c>
      <c r="K731" s="277">
        <v>46119</v>
      </c>
      <c r="L731" s="275" t="s">
        <v>2030</v>
      </c>
      <c r="M731" s="275" t="s">
        <v>401</v>
      </c>
      <c r="N731" s="275" t="s">
        <v>279</v>
      </c>
      <c r="O731" s="275" t="s">
        <v>309</v>
      </c>
      <c r="P731" s="277" t="s">
        <v>2016</v>
      </c>
      <c r="Q731" s="273" t="s">
        <v>315</v>
      </c>
      <c r="R731" s="273">
        <v>2</v>
      </c>
    </row>
    <row r="732" spans="1:18" ht="32.1" customHeight="1" x14ac:dyDescent="0.25">
      <c r="A732" s="273">
        <v>730</v>
      </c>
      <c r="B732" s="274" t="s">
        <v>363</v>
      </c>
      <c r="C732" s="274">
        <v>10</v>
      </c>
      <c r="D732" s="274" t="s">
        <v>158</v>
      </c>
      <c r="E732" s="274">
        <v>1012</v>
      </c>
      <c r="F732" s="274" t="s">
        <v>2695</v>
      </c>
      <c r="G732" s="274">
        <v>3</v>
      </c>
      <c r="H732" s="275" t="s">
        <v>2031</v>
      </c>
      <c r="I732" s="276">
        <v>311617103</v>
      </c>
      <c r="J732" s="275" t="s">
        <v>2032</v>
      </c>
      <c r="K732" s="277">
        <v>46120</v>
      </c>
      <c r="L732" s="275" t="s">
        <v>659</v>
      </c>
      <c r="M732" s="275" t="s">
        <v>659</v>
      </c>
      <c r="N732" s="275" t="s">
        <v>279</v>
      </c>
      <c r="O732" s="275" t="s">
        <v>309</v>
      </c>
      <c r="P732" s="277" t="s">
        <v>2029</v>
      </c>
      <c r="Q732" s="273" t="s">
        <v>314</v>
      </c>
      <c r="R732" s="273">
        <v>2</v>
      </c>
    </row>
    <row r="733" spans="1:18" ht="32.1" customHeight="1" x14ac:dyDescent="0.25">
      <c r="A733" s="273">
        <v>731</v>
      </c>
      <c r="B733" s="274" t="s">
        <v>363</v>
      </c>
      <c r="C733" s="274">
        <v>10</v>
      </c>
      <c r="D733" s="274" t="s">
        <v>158</v>
      </c>
      <c r="E733" s="274">
        <v>1012</v>
      </c>
      <c r="F733" s="274" t="s">
        <v>2695</v>
      </c>
      <c r="G733" s="274">
        <v>3</v>
      </c>
      <c r="H733" s="275" t="s">
        <v>2033</v>
      </c>
      <c r="I733" s="276">
        <v>42007602680030</v>
      </c>
      <c r="J733" s="275"/>
      <c r="K733" s="277">
        <v>46120</v>
      </c>
      <c r="L733" s="275" t="s">
        <v>659</v>
      </c>
      <c r="M733" s="275" t="s">
        <v>659</v>
      </c>
      <c r="N733" s="275" t="s">
        <v>279</v>
      </c>
      <c r="O733" s="275" t="s">
        <v>309</v>
      </c>
      <c r="P733" s="277" t="s">
        <v>2029</v>
      </c>
      <c r="Q733" s="273" t="s">
        <v>314</v>
      </c>
      <c r="R733" s="273">
        <v>2</v>
      </c>
    </row>
    <row r="734" spans="1:18" ht="32.1" customHeight="1" x14ac:dyDescent="0.25">
      <c r="A734" s="273">
        <v>732</v>
      </c>
      <c r="B734" s="274" t="s">
        <v>360</v>
      </c>
      <c r="C734" s="274">
        <v>3</v>
      </c>
      <c r="D734" s="274" t="s">
        <v>64</v>
      </c>
      <c r="E734" s="274">
        <v>301</v>
      </c>
      <c r="F734" s="274" t="s">
        <v>2695</v>
      </c>
      <c r="G734" s="274">
        <v>3</v>
      </c>
      <c r="H734" s="275" t="s">
        <v>2034</v>
      </c>
      <c r="I734" s="276">
        <v>31608891360010</v>
      </c>
      <c r="J734" s="275"/>
      <c r="K734" s="277">
        <v>46120</v>
      </c>
      <c r="L734" s="275" t="s">
        <v>976</v>
      </c>
      <c r="M734" s="275" t="s">
        <v>401</v>
      </c>
      <c r="N734" s="275" t="s">
        <v>279</v>
      </c>
      <c r="O734" s="275" t="s">
        <v>309</v>
      </c>
      <c r="P734" s="277" t="s">
        <v>2029</v>
      </c>
      <c r="Q734" s="273" t="s">
        <v>315</v>
      </c>
      <c r="R734" s="273">
        <v>2</v>
      </c>
    </row>
    <row r="735" spans="1:18" ht="32.1" customHeight="1" x14ac:dyDescent="0.25">
      <c r="A735" s="273">
        <v>733</v>
      </c>
      <c r="B735" s="274" t="s">
        <v>360</v>
      </c>
      <c r="C735" s="274">
        <v>3</v>
      </c>
      <c r="D735" s="274" t="s">
        <v>64</v>
      </c>
      <c r="E735" s="274">
        <v>301</v>
      </c>
      <c r="F735" s="274" t="s">
        <v>2695</v>
      </c>
      <c r="G735" s="274">
        <v>3</v>
      </c>
      <c r="H735" s="275" t="s">
        <v>2035</v>
      </c>
      <c r="I735" s="276">
        <v>30610941470014</v>
      </c>
      <c r="J735" s="275"/>
      <c r="K735" s="277">
        <v>46120</v>
      </c>
      <c r="L735" s="275" t="s">
        <v>410</v>
      </c>
      <c r="M735" s="275" t="s">
        <v>401</v>
      </c>
      <c r="N735" s="275" t="s">
        <v>279</v>
      </c>
      <c r="O735" s="275" t="s">
        <v>309</v>
      </c>
      <c r="P735" s="277" t="s">
        <v>2029</v>
      </c>
      <c r="Q735" s="273" t="s">
        <v>315</v>
      </c>
      <c r="R735" s="273">
        <v>2</v>
      </c>
    </row>
    <row r="736" spans="1:18" ht="32.1" customHeight="1" x14ac:dyDescent="0.25">
      <c r="A736" s="273">
        <v>734</v>
      </c>
      <c r="B736" s="274" t="s">
        <v>370</v>
      </c>
      <c r="C736" s="274">
        <v>27</v>
      </c>
      <c r="D736" s="274" t="s">
        <v>124</v>
      </c>
      <c r="E736" s="274">
        <v>2702</v>
      </c>
      <c r="F736" s="274" t="s">
        <v>2695</v>
      </c>
      <c r="G736" s="274">
        <v>3</v>
      </c>
      <c r="H736" s="275" t="s">
        <v>2036</v>
      </c>
      <c r="I736" s="276">
        <v>312914073</v>
      </c>
      <c r="J736" s="275" t="s">
        <v>2037</v>
      </c>
      <c r="K736" s="277">
        <v>46120</v>
      </c>
      <c r="L736" s="275" t="s">
        <v>798</v>
      </c>
      <c r="M736" s="275" t="s">
        <v>798</v>
      </c>
      <c r="N736" s="275" t="s">
        <v>279</v>
      </c>
      <c r="O736" s="275" t="s">
        <v>311</v>
      </c>
      <c r="P736" s="277" t="s">
        <v>2029</v>
      </c>
      <c r="Q736" s="273" t="s">
        <v>315</v>
      </c>
      <c r="R736" s="273">
        <v>2</v>
      </c>
    </row>
    <row r="737" spans="1:18" ht="32.1" customHeight="1" x14ac:dyDescent="0.25">
      <c r="A737" s="273">
        <v>735</v>
      </c>
      <c r="B737" s="274" t="s">
        <v>362</v>
      </c>
      <c r="C737" s="274">
        <v>8</v>
      </c>
      <c r="D737" s="274" t="s">
        <v>582</v>
      </c>
      <c r="E737" s="274">
        <v>804</v>
      </c>
      <c r="F737" s="274" t="s">
        <v>2695</v>
      </c>
      <c r="G737" s="274">
        <v>3</v>
      </c>
      <c r="H737" s="275" t="s">
        <v>2038</v>
      </c>
      <c r="I737" s="276">
        <v>309761280</v>
      </c>
      <c r="J737" s="275" t="s">
        <v>2039</v>
      </c>
      <c r="K737" s="277">
        <v>46120</v>
      </c>
      <c r="L737" s="275" t="s">
        <v>2030</v>
      </c>
      <c r="M737" s="275" t="s">
        <v>401</v>
      </c>
      <c r="N737" s="275" t="s">
        <v>279</v>
      </c>
      <c r="O737" s="275" t="s">
        <v>309</v>
      </c>
      <c r="P737" s="277" t="s">
        <v>2029</v>
      </c>
      <c r="Q737" s="273" t="s">
        <v>315</v>
      </c>
      <c r="R737" s="273">
        <v>2</v>
      </c>
    </row>
    <row r="738" spans="1:18" ht="32.1" customHeight="1" x14ac:dyDescent="0.25">
      <c r="A738" s="273">
        <v>736</v>
      </c>
      <c r="B738" s="274" t="s">
        <v>364</v>
      </c>
      <c r="C738" s="274">
        <v>35</v>
      </c>
      <c r="D738" s="274" t="s">
        <v>98</v>
      </c>
      <c r="E738" s="274">
        <v>3512</v>
      </c>
      <c r="F738" s="274" t="s">
        <v>2695</v>
      </c>
      <c r="G738" s="274">
        <v>3</v>
      </c>
      <c r="H738" s="275" t="s">
        <v>2040</v>
      </c>
      <c r="I738" s="276">
        <v>309924045</v>
      </c>
      <c r="J738" s="275" t="s">
        <v>2041</v>
      </c>
      <c r="K738" s="277">
        <v>46120</v>
      </c>
      <c r="L738" s="275" t="s">
        <v>2042</v>
      </c>
      <c r="M738" s="275" t="s">
        <v>2043</v>
      </c>
      <c r="N738" s="275" t="s">
        <v>279</v>
      </c>
      <c r="O738" s="275" t="s">
        <v>311</v>
      </c>
      <c r="P738" s="277" t="s">
        <v>1814</v>
      </c>
      <c r="Q738" s="273" t="s">
        <v>315</v>
      </c>
      <c r="R738" s="273">
        <v>2</v>
      </c>
    </row>
    <row r="739" spans="1:18" ht="32.1" customHeight="1" x14ac:dyDescent="0.25">
      <c r="A739" s="273">
        <v>737</v>
      </c>
      <c r="B739" s="274" t="s">
        <v>364</v>
      </c>
      <c r="C739" s="274">
        <v>35</v>
      </c>
      <c r="D739" s="274" t="s">
        <v>98</v>
      </c>
      <c r="E739" s="274">
        <v>3512</v>
      </c>
      <c r="F739" s="274" t="s">
        <v>2695</v>
      </c>
      <c r="G739" s="274">
        <v>3</v>
      </c>
      <c r="H739" s="275" t="s">
        <v>2044</v>
      </c>
      <c r="I739" s="276">
        <v>311016012</v>
      </c>
      <c r="J739" s="275" t="s">
        <v>2045</v>
      </c>
      <c r="K739" s="277">
        <v>46120</v>
      </c>
      <c r="L739" s="275" t="s">
        <v>2042</v>
      </c>
      <c r="M739" s="275" t="s">
        <v>2046</v>
      </c>
      <c r="N739" s="275" t="s">
        <v>279</v>
      </c>
      <c r="O739" s="275" t="s">
        <v>311</v>
      </c>
      <c r="P739" s="277" t="s">
        <v>1814</v>
      </c>
      <c r="Q739" s="273" t="s">
        <v>315</v>
      </c>
      <c r="R739" s="273">
        <v>2</v>
      </c>
    </row>
    <row r="740" spans="1:18" ht="32.1" customHeight="1" x14ac:dyDescent="0.25">
      <c r="A740" s="273">
        <v>738</v>
      </c>
      <c r="B740" s="274" t="s">
        <v>364</v>
      </c>
      <c r="C740" s="274">
        <v>35</v>
      </c>
      <c r="D740" s="274" t="s">
        <v>98</v>
      </c>
      <c r="E740" s="274">
        <v>3512</v>
      </c>
      <c r="F740" s="274" t="s">
        <v>2695</v>
      </c>
      <c r="G740" s="274">
        <v>3</v>
      </c>
      <c r="H740" s="275" t="s">
        <v>2047</v>
      </c>
      <c r="I740" s="276">
        <v>307584044</v>
      </c>
      <c r="J740" s="275" t="s">
        <v>2048</v>
      </c>
      <c r="K740" s="277">
        <v>46120</v>
      </c>
      <c r="L740" s="275" t="s">
        <v>2042</v>
      </c>
      <c r="M740" s="275" t="s">
        <v>417</v>
      </c>
      <c r="N740" s="275" t="s">
        <v>279</v>
      </c>
      <c r="O740" s="275" t="s">
        <v>311</v>
      </c>
      <c r="P740" s="277" t="s">
        <v>1814</v>
      </c>
      <c r="Q740" s="273" t="s">
        <v>315</v>
      </c>
      <c r="R740" s="273">
        <v>2</v>
      </c>
    </row>
    <row r="741" spans="1:18" ht="32.1" customHeight="1" x14ac:dyDescent="0.25">
      <c r="A741" s="273">
        <v>739</v>
      </c>
      <c r="B741" s="274" t="s">
        <v>364</v>
      </c>
      <c r="C741" s="274">
        <v>35</v>
      </c>
      <c r="D741" s="274" t="s">
        <v>98</v>
      </c>
      <c r="E741" s="274">
        <v>3512</v>
      </c>
      <c r="F741" s="274" t="s">
        <v>2695</v>
      </c>
      <c r="G741" s="274">
        <v>3</v>
      </c>
      <c r="H741" s="275" t="s">
        <v>2049</v>
      </c>
      <c r="I741" s="276">
        <v>31609987360015</v>
      </c>
      <c r="J741" s="275"/>
      <c r="K741" s="277">
        <v>46120</v>
      </c>
      <c r="L741" s="275" t="s">
        <v>2042</v>
      </c>
      <c r="M741" s="275" t="s">
        <v>2046</v>
      </c>
      <c r="N741" s="275" t="s">
        <v>279</v>
      </c>
      <c r="O741" s="275" t="s">
        <v>311</v>
      </c>
      <c r="P741" s="277" t="s">
        <v>1814</v>
      </c>
      <c r="Q741" s="273" t="s">
        <v>315</v>
      </c>
      <c r="R741" s="273">
        <v>2</v>
      </c>
    </row>
    <row r="742" spans="1:18" ht="32.1" customHeight="1" x14ac:dyDescent="0.25">
      <c r="A742" s="273">
        <v>740</v>
      </c>
      <c r="B742" s="274" t="s">
        <v>364</v>
      </c>
      <c r="C742" s="274">
        <v>35</v>
      </c>
      <c r="D742" s="274" t="s">
        <v>98</v>
      </c>
      <c r="E742" s="274">
        <v>3512</v>
      </c>
      <c r="F742" s="274" t="s">
        <v>2695</v>
      </c>
      <c r="G742" s="274">
        <v>3</v>
      </c>
      <c r="H742" s="275" t="s">
        <v>2050</v>
      </c>
      <c r="I742" s="276">
        <v>31603953470036</v>
      </c>
      <c r="J742" s="275"/>
      <c r="K742" s="277">
        <v>46120</v>
      </c>
      <c r="L742" s="275" t="s">
        <v>2042</v>
      </c>
      <c r="M742" s="275" t="s">
        <v>417</v>
      </c>
      <c r="N742" s="275" t="s">
        <v>279</v>
      </c>
      <c r="O742" s="275" t="s">
        <v>311</v>
      </c>
      <c r="P742" s="277" t="s">
        <v>1814</v>
      </c>
      <c r="Q742" s="273" t="s">
        <v>315</v>
      </c>
      <c r="R742" s="273">
        <v>2</v>
      </c>
    </row>
    <row r="743" spans="1:18" ht="32.1" customHeight="1" x14ac:dyDescent="0.25">
      <c r="A743" s="273">
        <v>741</v>
      </c>
      <c r="B743" s="274" t="s">
        <v>372</v>
      </c>
      <c r="C743" s="274">
        <v>30</v>
      </c>
      <c r="D743" s="274" t="s">
        <v>247</v>
      </c>
      <c r="E743" s="274">
        <v>3010</v>
      </c>
      <c r="F743" s="274" t="s">
        <v>2695</v>
      </c>
      <c r="G743" s="274">
        <v>3</v>
      </c>
      <c r="H743" s="275" t="s">
        <v>1904</v>
      </c>
      <c r="I743" s="276">
        <v>307760972</v>
      </c>
      <c r="J743" s="275" t="s">
        <v>1905</v>
      </c>
      <c r="K743" s="277">
        <v>46120</v>
      </c>
      <c r="L743" s="275" t="s">
        <v>411</v>
      </c>
      <c r="M743" s="275" t="s">
        <v>1384</v>
      </c>
      <c r="N743" s="275" t="s">
        <v>279</v>
      </c>
      <c r="O743" s="275" t="s">
        <v>309</v>
      </c>
      <c r="P743" s="277" t="s">
        <v>2029</v>
      </c>
      <c r="Q743" s="273" t="s">
        <v>315</v>
      </c>
      <c r="R743" s="273">
        <v>2</v>
      </c>
    </row>
    <row r="744" spans="1:18" ht="32.1" customHeight="1" x14ac:dyDescent="0.25">
      <c r="A744" s="273">
        <v>742</v>
      </c>
      <c r="B744" s="274" t="s">
        <v>372</v>
      </c>
      <c r="C744" s="274">
        <v>30</v>
      </c>
      <c r="D744" s="274" t="s">
        <v>247</v>
      </c>
      <c r="E744" s="274">
        <v>3010</v>
      </c>
      <c r="F744" s="274" t="s">
        <v>2695</v>
      </c>
      <c r="G744" s="274">
        <v>3</v>
      </c>
      <c r="H744" s="275" t="s">
        <v>1901</v>
      </c>
      <c r="I744" s="276">
        <v>311740538</v>
      </c>
      <c r="J744" s="275" t="s">
        <v>1902</v>
      </c>
      <c r="K744" s="277">
        <v>46120</v>
      </c>
      <c r="L744" s="275" t="s">
        <v>411</v>
      </c>
      <c r="M744" s="275" t="s">
        <v>1384</v>
      </c>
      <c r="N744" s="275" t="s">
        <v>279</v>
      </c>
      <c r="O744" s="275" t="s">
        <v>309</v>
      </c>
      <c r="P744" s="277" t="s">
        <v>2029</v>
      </c>
      <c r="Q744" s="273" t="s">
        <v>315</v>
      </c>
      <c r="R744" s="273">
        <v>2</v>
      </c>
    </row>
    <row r="745" spans="1:18" ht="32.1" customHeight="1" x14ac:dyDescent="0.25">
      <c r="A745" s="273">
        <v>743</v>
      </c>
      <c r="B745" s="274" t="s">
        <v>372</v>
      </c>
      <c r="C745" s="274">
        <v>30</v>
      </c>
      <c r="D745" s="274" t="s">
        <v>247</v>
      </c>
      <c r="E745" s="274">
        <v>3010</v>
      </c>
      <c r="F745" s="274" t="s">
        <v>2695</v>
      </c>
      <c r="G745" s="274">
        <v>3</v>
      </c>
      <c r="H745" s="275" t="s">
        <v>1655</v>
      </c>
      <c r="I745" s="276">
        <v>30311746980019</v>
      </c>
      <c r="J745" s="275" t="s">
        <v>2051</v>
      </c>
      <c r="K745" s="277">
        <v>46120</v>
      </c>
      <c r="L745" s="275" t="s">
        <v>411</v>
      </c>
      <c r="M745" s="275" t="s">
        <v>1384</v>
      </c>
      <c r="N745" s="275" t="s">
        <v>279</v>
      </c>
      <c r="O745" s="275" t="s">
        <v>309</v>
      </c>
      <c r="P745" s="277" t="s">
        <v>2029</v>
      </c>
      <c r="Q745" s="273" t="s">
        <v>315</v>
      </c>
      <c r="R745" s="273">
        <v>2</v>
      </c>
    </row>
    <row r="746" spans="1:18" ht="32.1" customHeight="1" x14ac:dyDescent="0.25">
      <c r="A746" s="273">
        <v>744</v>
      </c>
      <c r="B746" s="274" t="s">
        <v>372</v>
      </c>
      <c r="C746" s="274">
        <v>30</v>
      </c>
      <c r="D746" s="274" t="s">
        <v>247</v>
      </c>
      <c r="E746" s="274">
        <v>3010</v>
      </c>
      <c r="F746" s="274" t="s">
        <v>2695</v>
      </c>
      <c r="G746" s="274">
        <v>3</v>
      </c>
      <c r="H746" s="275" t="s">
        <v>2239</v>
      </c>
      <c r="I746" s="276">
        <v>305399084</v>
      </c>
      <c r="J746" s="275" t="s">
        <v>2240</v>
      </c>
      <c r="K746" s="277">
        <v>46120</v>
      </c>
      <c r="L746" s="275" t="s">
        <v>411</v>
      </c>
      <c r="M746" s="275" t="s">
        <v>1384</v>
      </c>
      <c r="N746" s="275" t="s">
        <v>279</v>
      </c>
      <c r="O746" s="275" t="s">
        <v>309</v>
      </c>
      <c r="P746" s="277" t="s">
        <v>2029</v>
      </c>
      <c r="Q746" s="273" t="s">
        <v>315</v>
      </c>
      <c r="R746" s="273">
        <v>2</v>
      </c>
    </row>
    <row r="747" spans="1:18" ht="32.1" customHeight="1" x14ac:dyDescent="0.25">
      <c r="A747" s="273">
        <v>745</v>
      </c>
      <c r="B747" s="274" t="s">
        <v>371</v>
      </c>
      <c r="C747" s="274">
        <v>26</v>
      </c>
      <c r="D747" s="274" t="s">
        <v>778</v>
      </c>
      <c r="E747" s="274">
        <v>2609</v>
      </c>
      <c r="F747" s="274" t="s">
        <v>2695</v>
      </c>
      <c r="G747" s="274">
        <v>3</v>
      </c>
      <c r="H747" s="275" t="s">
        <v>2052</v>
      </c>
      <c r="I747" s="276">
        <v>312597414</v>
      </c>
      <c r="J747" s="275" t="s">
        <v>2053</v>
      </c>
      <c r="K747" s="277">
        <v>46121</v>
      </c>
      <c r="L747" s="275" t="s">
        <v>1930</v>
      </c>
      <c r="M747" s="275" t="s">
        <v>1927</v>
      </c>
      <c r="N747" s="275" t="s">
        <v>279</v>
      </c>
      <c r="O747" s="275" t="s">
        <v>311</v>
      </c>
      <c r="P747" s="277"/>
      <c r="Q747" s="273" t="s">
        <v>315</v>
      </c>
      <c r="R747" s="273">
        <v>2</v>
      </c>
    </row>
    <row r="748" spans="1:18" ht="32.1" customHeight="1" x14ac:dyDescent="0.25">
      <c r="A748" s="273">
        <v>746</v>
      </c>
      <c r="B748" s="274" t="s">
        <v>371</v>
      </c>
      <c r="C748" s="274">
        <v>26</v>
      </c>
      <c r="D748" s="274" t="s">
        <v>778</v>
      </c>
      <c r="E748" s="274">
        <v>2609</v>
      </c>
      <c r="F748" s="274" t="s">
        <v>2695</v>
      </c>
      <c r="G748" s="274">
        <v>3</v>
      </c>
      <c r="H748" s="275" t="s">
        <v>2054</v>
      </c>
      <c r="I748" s="276">
        <v>312610405</v>
      </c>
      <c r="J748" s="275" t="s">
        <v>2055</v>
      </c>
      <c r="K748" s="277">
        <v>46121</v>
      </c>
      <c r="L748" s="275" t="s">
        <v>1930</v>
      </c>
      <c r="M748" s="275" t="s">
        <v>2056</v>
      </c>
      <c r="N748" s="275" t="s">
        <v>279</v>
      </c>
      <c r="O748" s="275" t="s">
        <v>311</v>
      </c>
      <c r="P748" s="277"/>
      <c r="Q748" s="273" t="s">
        <v>315</v>
      </c>
      <c r="R748" s="273">
        <v>2</v>
      </c>
    </row>
    <row r="749" spans="1:18" ht="32.1" customHeight="1" x14ac:dyDescent="0.25">
      <c r="A749" s="273">
        <v>747</v>
      </c>
      <c r="B749" s="274" t="s">
        <v>366</v>
      </c>
      <c r="C749" s="274">
        <v>14</v>
      </c>
      <c r="D749" s="274" t="s">
        <v>592</v>
      </c>
      <c r="E749" s="274">
        <v>1417</v>
      </c>
      <c r="F749" s="274" t="s">
        <v>2695</v>
      </c>
      <c r="G749" s="274">
        <v>3</v>
      </c>
      <c r="H749" s="275" t="s">
        <v>2057</v>
      </c>
      <c r="I749" s="276">
        <v>41501945920011</v>
      </c>
      <c r="J749" s="275"/>
      <c r="K749" s="277">
        <v>46121</v>
      </c>
      <c r="L749" s="275" t="s">
        <v>2058</v>
      </c>
      <c r="M749" s="275" t="s">
        <v>2059</v>
      </c>
      <c r="N749" s="275" t="s">
        <v>279</v>
      </c>
      <c r="O749" s="275" t="s">
        <v>309</v>
      </c>
      <c r="P749" s="277"/>
      <c r="Q749" s="273" t="s">
        <v>315</v>
      </c>
      <c r="R749" s="273">
        <v>2</v>
      </c>
    </row>
    <row r="750" spans="1:18" ht="32.1" customHeight="1" x14ac:dyDescent="0.25">
      <c r="A750" s="273">
        <v>748</v>
      </c>
      <c r="B750" s="274" t="s">
        <v>361</v>
      </c>
      <c r="C750" s="274">
        <v>6</v>
      </c>
      <c r="D750" s="274" t="s">
        <v>86</v>
      </c>
      <c r="E750" s="274">
        <v>614</v>
      </c>
      <c r="F750" s="274" t="s">
        <v>2695</v>
      </c>
      <c r="G750" s="274">
        <v>3</v>
      </c>
      <c r="H750" s="275" t="s">
        <v>2060</v>
      </c>
      <c r="I750" s="276">
        <v>33103865310012</v>
      </c>
      <c r="J750" s="275"/>
      <c r="K750" s="277">
        <v>46121</v>
      </c>
      <c r="L750" s="275" t="s">
        <v>2061</v>
      </c>
      <c r="M750" s="275" t="s">
        <v>1952</v>
      </c>
      <c r="N750" s="275" t="s">
        <v>279</v>
      </c>
      <c r="O750" s="275" t="s">
        <v>309</v>
      </c>
      <c r="P750" s="277" t="s">
        <v>2062</v>
      </c>
      <c r="Q750" s="273" t="s">
        <v>315</v>
      </c>
      <c r="R750" s="273">
        <v>2</v>
      </c>
    </row>
    <row r="751" spans="1:18" ht="32.1" customHeight="1" x14ac:dyDescent="0.25">
      <c r="A751" s="273">
        <v>749</v>
      </c>
      <c r="B751" s="274" t="s">
        <v>371</v>
      </c>
      <c r="C751" s="274">
        <v>26</v>
      </c>
      <c r="D751" s="274" t="s">
        <v>789</v>
      </c>
      <c r="E751" s="274">
        <v>2608</v>
      </c>
      <c r="F751" s="274" t="s">
        <v>2695</v>
      </c>
      <c r="G751" s="274">
        <v>3</v>
      </c>
      <c r="H751" s="275" t="s">
        <v>2063</v>
      </c>
      <c r="I751" s="276">
        <v>40210931010014</v>
      </c>
      <c r="J751" s="275"/>
      <c r="K751" s="277">
        <v>46121</v>
      </c>
      <c r="L751" s="275" t="s">
        <v>1021</v>
      </c>
      <c r="M751" s="275" t="s">
        <v>2064</v>
      </c>
      <c r="N751" s="275" t="s">
        <v>279</v>
      </c>
      <c r="O751" s="275" t="s">
        <v>311</v>
      </c>
      <c r="P751" s="277"/>
      <c r="Q751" s="273" t="s">
        <v>315</v>
      </c>
      <c r="R751" s="273">
        <v>2</v>
      </c>
    </row>
    <row r="752" spans="1:18" ht="32.1" customHeight="1" x14ac:dyDescent="0.25">
      <c r="A752" s="273">
        <v>750</v>
      </c>
      <c r="B752" s="274" t="s">
        <v>371</v>
      </c>
      <c r="C752" s="274">
        <v>26</v>
      </c>
      <c r="D752" s="274" t="s">
        <v>789</v>
      </c>
      <c r="E752" s="274">
        <v>2608</v>
      </c>
      <c r="F752" s="274" t="s">
        <v>2695</v>
      </c>
      <c r="G752" s="274">
        <v>3</v>
      </c>
      <c r="H752" s="275" t="s">
        <v>2065</v>
      </c>
      <c r="I752" s="276">
        <v>301256424</v>
      </c>
      <c r="J752" s="275" t="s">
        <v>2066</v>
      </c>
      <c r="K752" s="277">
        <v>46121</v>
      </c>
      <c r="L752" s="275" t="s">
        <v>2067</v>
      </c>
      <c r="M752" s="275" t="s">
        <v>2068</v>
      </c>
      <c r="N752" s="275" t="s">
        <v>279</v>
      </c>
      <c r="O752" s="275" t="s">
        <v>311</v>
      </c>
      <c r="P752" s="277"/>
      <c r="Q752" s="273" t="s">
        <v>315</v>
      </c>
      <c r="R752" s="273">
        <v>2</v>
      </c>
    </row>
    <row r="753" spans="1:18" ht="32.1" customHeight="1" x14ac:dyDescent="0.25">
      <c r="A753" s="273">
        <v>751</v>
      </c>
      <c r="B753" s="274" t="s">
        <v>370</v>
      </c>
      <c r="C753" s="274">
        <v>27</v>
      </c>
      <c r="D753" s="274" t="s">
        <v>131</v>
      </c>
      <c r="E753" s="274">
        <v>2718</v>
      </c>
      <c r="F753" s="274" t="s">
        <v>2695</v>
      </c>
      <c r="G753" s="274">
        <v>3</v>
      </c>
      <c r="H753" s="275" t="s">
        <v>2069</v>
      </c>
      <c r="I753" s="276">
        <v>304322284</v>
      </c>
      <c r="J753" s="275" t="s">
        <v>2070</v>
      </c>
      <c r="K753" s="277">
        <v>46121</v>
      </c>
      <c r="L753" s="275" t="s">
        <v>417</v>
      </c>
      <c r="M753" s="275" t="s">
        <v>417</v>
      </c>
      <c r="N753" s="275" t="s">
        <v>279</v>
      </c>
      <c r="O753" s="275" t="s">
        <v>311</v>
      </c>
      <c r="P753" s="277" t="s">
        <v>2071</v>
      </c>
      <c r="Q753" s="273" t="s">
        <v>315</v>
      </c>
      <c r="R753" s="273">
        <v>2</v>
      </c>
    </row>
    <row r="754" spans="1:18" ht="32.1" customHeight="1" x14ac:dyDescent="0.25">
      <c r="A754" s="273">
        <v>752</v>
      </c>
      <c r="B754" s="274" t="s">
        <v>370</v>
      </c>
      <c r="C754" s="274">
        <v>27</v>
      </c>
      <c r="D754" s="274" t="s">
        <v>121</v>
      </c>
      <c r="E754" s="274">
        <v>2716</v>
      </c>
      <c r="F754" s="274" t="s">
        <v>2695</v>
      </c>
      <c r="G754" s="274">
        <v>3</v>
      </c>
      <c r="H754" s="275" t="s">
        <v>2072</v>
      </c>
      <c r="I754" s="276">
        <v>30503840430068</v>
      </c>
      <c r="J754" s="275"/>
      <c r="K754" s="277">
        <v>46121</v>
      </c>
      <c r="L754" s="275" t="s">
        <v>798</v>
      </c>
      <c r="M754" s="275" t="s">
        <v>798</v>
      </c>
      <c r="N754" s="275" t="s">
        <v>279</v>
      </c>
      <c r="O754" s="275" t="s">
        <v>311</v>
      </c>
      <c r="P754" s="277" t="s">
        <v>2071</v>
      </c>
      <c r="Q754" s="273" t="s">
        <v>315</v>
      </c>
      <c r="R754" s="273">
        <v>2</v>
      </c>
    </row>
    <row r="755" spans="1:18" ht="32.1" customHeight="1" x14ac:dyDescent="0.25">
      <c r="A755" s="273">
        <v>753</v>
      </c>
      <c r="B755" s="274" t="s">
        <v>372</v>
      </c>
      <c r="C755" s="274">
        <v>30</v>
      </c>
      <c r="D755" s="274" t="s">
        <v>240</v>
      </c>
      <c r="E755" s="274">
        <v>3005</v>
      </c>
      <c r="F755" s="274" t="s">
        <v>2695</v>
      </c>
      <c r="G755" s="274">
        <v>3</v>
      </c>
      <c r="H755" s="275" t="s">
        <v>2241</v>
      </c>
      <c r="I755" s="276">
        <v>42202944200159</v>
      </c>
      <c r="J755" s="275" t="s">
        <v>2073</v>
      </c>
      <c r="K755" s="277">
        <v>46121</v>
      </c>
      <c r="L755" s="275" t="s">
        <v>411</v>
      </c>
      <c r="M755" s="275" t="s">
        <v>1384</v>
      </c>
      <c r="N755" s="275" t="s">
        <v>279</v>
      </c>
      <c r="O755" s="275" t="s">
        <v>309</v>
      </c>
      <c r="P755" s="277" t="s">
        <v>2071</v>
      </c>
      <c r="Q755" s="273" t="s">
        <v>315</v>
      </c>
      <c r="R755" s="273">
        <v>2</v>
      </c>
    </row>
    <row r="756" spans="1:18" ht="32.1" customHeight="1" x14ac:dyDescent="0.25">
      <c r="A756" s="273">
        <v>754</v>
      </c>
      <c r="B756" s="274" t="s">
        <v>372</v>
      </c>
      <c r="C756" s="274">
        <v>30</v>
      </c>
      <c r="D756" s="274" t="s">
        <v>240</v>
      </c>
      <c r="E756" s="274">
        <v>3005</v>
      </c>
      <c r="F756" s="274" t="s">
        <v>2695</v>
      </c>
      <c r="G756" s="274">
        <v>3</v>
      </c>
      <c r="H756" s="275" t="s">
        <v>1907</v>
      </c>
      <c r="I756" s="276">
        <v>31003724150095</v>
      </c>
      <c r="J756" s="275" t="s">
        <v>2074</v>
      </c>
      <c r="K756" s="277">
        <v>46121</v>
      </c>
      <c r="L756" s="275" t="s">
        <v>411</v>
      </c>
      <c r="M756" s="275" t="s">
        <v>1384</v>
      </c>
      <c r="N756" s="275" t="s">
        <v>279</v>
      </c>
      <c r="O756" s="275" t="s">
        <v>309</v>
      </c>
      <c r="P756" s="277" t="s">
        <v>2071</v>
      </c>
      <c r="Q756" s="273" t="s">
        <v>315</v>
      </c>
      <c r="R756" s="273">
        <v>2</v>
      </c>
    </row>
    <row r="757" spans="1:18" ht="32.1" customHeight="1" x14ac:dyDescent="0.25">
      <c r="A757" s="273">
        <v>755</v>
      </c>
      <c r="B757" s="274" t="s">
        <v>372</v>
      </c>
      <c r="C757" s="274">
        <v>30</v>
      </c>
      <c r="D757" s="274" t="s">
        <v>240</v>
      </c>
      <c r="E757" s="274">
        <v>3005</v>
      </c>
      <c r="F757" s="274" t="s">
        <v>2695</v>
      </c>
      <c r="G757" s="274">
        <v>3</v>
      </c>
      <c r="H757" s="275" t="s">
        <v>2242</v>
      </c>
      <c r="I757" s="276">
        <v>31911764280033</v>
      </c>
      <c r="J757" s="275" t="s">
        <v>2075</v>
      </c>
      <c r="K757" s="277">
        <v>46121</v>
      </c>
      <c r="L757" s="275" t="s">
        <v>411</v>
      </c>
      <c r="M757" s="275" t="s">
        <v>1384</v>
      </c>
      <c r="N757" s="275" t="s">
        <v>279</v>
      </c>
      <c r="O757" s="275" t="s">
        <v>309</v>
      </c>
      <c r="P757" s="277" t="s">
        <v>2071</v>
      </c>
      <c r="Q757" s="273" t="s">
        <v>315</v>
      </c>
      <c r="R757" s="273">
        <v>2</v>
      </c>
    </row>
    <row r="758" spans="1:18" ht="32.1" customHeight="1" x14ac:dyDescent="0.25">
      <c r="A758" s="273">
        <v>756</v>
      </c>
      <c r="B758" s="274" t="s">
        <v>372</v>
      </c>
      <c r="C758" s="274">
        <v>30</v>
      </c>
      <c r="D758" s="274" t="s">
        <v>240</v>
      </c>
      <c r="E758" s="274">
        <v>3005</v>
      </c>
      <c r="F758" s="274" t="s">
        <v>2695</v>
      </c>
      <c r="G758" s="274">
        <v>3</v>
      </c>
      <c r="H758" s="275" t="s">
        <v>2243</v>
      </c>
      <c r="I758" s="276">
        <v>31701924280052</v>
      </c>
      <c r="J758" s="275" t="s">
        <v>2076</v>
      </c>
      <c r="K758" s="277">
        <v>46121</v>
      </c>
      <c r="L758" s="275" t="s">
        <v>411</v>
      </c>
      <c r="M758" s="275" t="s">
        <v>1384</v>
      </c>
      <c r="N758" s="275" t="s">
        <v>279</v>
      </c>
      <c r="O758" s="275" t="s">
        <v>309</v>
      </c>
      <c r="P758" s="277" t="s">
        <v>2071</v>
      </c>
      <c r="Q758" s="273" t="s">
        <v>315</v>
      </c>
      <c r="R758" s="273">
        <v>2</v>
      </c>
    </row>
    <row r="759" spans="1:18" ht="32.1" customHeight="1" x14ac:dyDescent="0.25">
      <c r="A759" s="273">
        <v>757</v>
      </c>
      <c r="B759" s="274" t="s">
        <v>361</v>
      </c>
      <c r="C759" s="274">
        <v>6</v>
      </c>
      <c r="D759" s="274" t="s">
        <v>80</v>
      </c>
      <c r="E759" s="274">
        <v>601</v>
      </c>
      <c r="F759" s="274" t="s">
        <v>2695</v>
      </c>
      <c r="G759" s="274">
        <v>3</v>
      </c>
      <c r="H759" s="275" t="s">
        <v>2077</v>
      </c>
      <c r="I759" s="276">
        <v>311497254</v>
      </c>
      <c r="J759" s="275" t="s">
        <v>2078</v>
      </c>
      <c r="K759" s="277">
        <v>46115</v>
      </c>
      <c r="L759" s="275" t="s">
        <v>2079</v>
      </c>
      <c r="M759" s="275" t="s">
        <v>1952</v>
      </c>
      <c r="N759" s="275" t="s">
        <v>279</v>
      </c>
      <c r="O759" s="275" t="s">
        <v>309</v>
      </c>
      <c r="P759" s="277" t="s">
        <v>1959</v>
      </c>
      <c r="Q759" s="273" t="s">
        <v>315</v>
      </c>
      <c r="R759" s="273">
        <v>3</v>
      </c>
    </row>
    <row r="760" spans="1:18" ht="32.1" customHeight="1" x14ac:dyDescent="0.25">
      <c r="A760" s="273">
        <v>758</v>
      </c>
      <c r="B760" s="274" t="s">
        <v>371</v>
      </c>
      <c r="C760" s="274">
        <v>26</v>
      </c>
      <c r="D760" s="274" t="s">
        <v>759</v>
      </c>
      <c r="E760" s="274">
        <v>2605</v>
      </c>
      <c r="F760" s="274" t="s">
        <v>2695</v>
      </c>
      <c r="G760" s="274">
        <v>3</v>
      </c>
      <c r="H760" s="275" t="s">
        <v>2080</v>
      </c>
      <c r="I760" s="276">
        <v>307855798</v>
      </c>
      <c r="J760" s="275" t="s">
        <v>2081</v>
      </c>
      <c r="K760" s="277">
        <v>46121</v>
      </c>
      <c r="L760" s="275" t="s">
        <v>2082</v>
      </c>
      <c r="M760" s="275" t="s">
        <v>727</v>
      </c>
      <c r="N760" s="275" t="s">
        <v>279</v>
      </c>
      <c r="O760" s="275" t="s">
        <v>311</v>
      </c>
      <c r="P760" s="277"/>
      <c r="Q760" s="273" t="s">
        <v>315</v>
      </c>
      <c r="R760" s="273">
        <v>2</v>
      </c>
    </row>
    <row r="761" spans="1:18" ht="32.1" customHeight="1" x14ac:dyDescent="0.25">
      <c r="A761" s="273">
        <v>759</v>
      </c>
      <c r="B761" s="274" t="s">
        <v>371</v>
      </c>
      <c r="C761" s="274">
        <v>26</v>
      </c>
      <c r="D761" s="274" t="s">
        <v>759</v>
      </c>
      <c r="E761" s="274">
        <v>2605</v>
      </c>
      <c r="F761" s="274" t="s">
        <v>2695</v>
      </c>
      <c r="G761" s="274">
        <v>3</v>
      </c>
      <c r="H761" s="275" t="s">
        <v>2083</v>
      </c>
      <c r="I761" s="276">
        <v>31406941560027</v>
      </c>
      <c r="J761" s="275"/>
      <c r="K761" s="277">
        <v>46121</v>
      </c>
      <c r="L761" s="275" t="s">
        <v>2084</v>
      </c>
      <c r="M761" s="275" t="s">
        <v>1939</v>
      </c>
      <c r="N761" s="275" t="s">
        <v>279</v>
      </c>
      <c r="O761" s="275" t="s">
        <v>311</v>
      </c>
      <c r="P761" s="277"/>
      <c r="Q761" s="273" t="s">
        <v>315</v>
      </c>
      <c r="R761" s="273">
        <v>0</v>
      </c>
    </row>
    <row r="762" spans="1:18" ht="32.1" customHeight="1" x14ac:dyDescent="0.25">
      <c r="A762" s="273">
        <v>760</v>
      </c>
      <c r="B762" s="274" t="s">
        <v>371</v>
      </c>
      <c r="C762" s="274">
        <v>26</v>
      </c>
      <c r="D762" s="274" t="s">
        <v>748</v>
      </c>
      <c r="E762" s="274">
        <v>2610</v>
      </c>
      <c r="F762" s="274" t="s">
        <v>2695</v>
      </c>
      <c r="G762" s="274">
        <v>3</v>
      </c>
      <c r="H762" s="275" t="s">
        <v>2085</v>
      </c>
      <c r="I762" s="276">
        <v>200902446</v>
      </c>
      <c r="J762" s="275" t="s">
        <v>2086</v>
      </c>
      <c r="K762" s="277">
        <v>46121</v>
      </c>
      <c r="L762" s="275" t="s">
        <v>775</v>
      </c>
      <c r="M762" s="275" t="s">
        <v>776</v>
      </c>
      <c r="N762" s="275" t="s">
        <v>279</v>
      </c>
      <c r="O762" s="275" t="s">
        <v>311</v>
      </c>
      <c r="P762" s="277"/>
      <c r="Q762" s="273" t="s">
        <v>315</v>
      </c>
      <c r="R762" s="273">
        <v>2</v>
      </c>
    </row>
    <row r="763" spans="1:18" ht="32.1" customHeight="1" x14ac:dyDescent="0.25">
      <c r="A763" s="273">
        <v>761</v>
      </c>
      <c r="B763" s="274" t="s">
        <v>371</v>
      </c>
      <c r="C763" s="274">
        <v>26</v>
      </c>
      <c r="D763" s="274" t="s">
        <v>748</v>
      </c>
      <c r="E763" s="274">
        <v>2610</v>
      </c>
      <c r="F763" s="274" t="s">
        <v>2695</v>
      </c>
      <c r="G763" s="274">
        <v>3</v>
      </c>
      <c r="H763" s="275" t="s">
        <v>2087</v>
      </c>
      <c r="I763" s="276">
        <v>309937923</v>
      </c>
      <c r="J763" s="275" t="s">
        <v>2088</v>
      </c>
      <c r="K763" s="277">
        <v>46121</v>
      </c>
      <c r="L763" s="275" t="s">
        <v>2089</v>
      </c>
      <c r="M763" s="275" t="s">
        <v>2090</v>
      </c>
      <c r="N763" s="275" t="s">
        <v>279</v>
      </c>
      <c r="O763" s="275" t="s">
        <v>311</v>
      </c>
      <c r="P763" s="277"/>
      <c r="Q763" s="273" t="s">
        <v>315</v>
      </c>
      <c r="R763" s="273">
        <v>2</v>
      </c>
    </row>
    <row r="764" spans="1:18" ht="32.1" customHeight="1" x14ac:dyDescent="0.25">
      <c r="A764" s="273">
        <v>762</v>
      </c>
      <c r="B764" s="274" t="s">
        <v>370</v>
      </c>
      <c r="C764" s="274">
        <v>27</v>
      </c>
      <c r="D764" s="274" t="s">
        <v>139</v>
      </c>
      <c r="E764" s="274">
        <v>2720</v>
      </c>
      <c r="F764" s="274" t="s">
        <v>2695</v>
      </c>
      <c r="G764" s="274">
        <v>3</v>
      </c>
      <c r="H764" s="275" t="s">
        <v>2091</v>
      </c>
      <c r="I764" s="276">
        <v>308579934</v>
      </c>
      <c r="J764" s="275" t="s">
        <v>2092</v>
      </c>
      <c r="K764" s="277">
        <v>46121</v>
      </c>
      <c r="L764" s="275" t="s">
        <v>422</v>
      </c>
      <c r="M764" s="275" t="s">
        <v>422</v>
      </c>
      <c r="N764" s="275" t="s">
        <v>279</v>
      </c>
      <c r="O764" s="275" t="s">
        <v>311</v>
      </c>
      <c r="P764" s="277" t="s">
        <v>2071</v>
      </c>
      <c r="Q764" s="273" t="s">
        <v>315</v>
      </c>
      <c r="R764" s="273">
        <v>2</v>
      </c>
    </row>
    <row r="765" spans="1:18" ht="32.1" customHeight="1" x14ac:dyDescent="0.25">
      <c r="A765" s="273">
        <v>763</v>
      </c>
      <c r="B765" s="274" t="s">
        <v>369</v>
      </c>
      <c r="C765" s="274">
        <v>22</v>
      </c>
      <c r="D765" s="274" t="s">
        <v>227</v>
      </c>
      <c r="E765" s="274">
        <v>2207</v>
      </c>
      <c r="F765" s="274" t="s">
        <v>2695</v>
      </c>
      <c r="G765" s="274">
        <v>3</v>
      </c>
      <c r="H765" s="275" t="s">
        <v>2093</v>
      </c>
      <c r="I765" s="276">
        <v>301710096</v>
      </c>
      <c r="J765" s="275" t="s">
        <v>2094</v>
      </c>
      <c r="K765" s="277">
        <v>46121</v>
      </c>
      <c r="L765" s="275" t="s">
        <v>2095</v>
      </c>
      <c r="M765" s="275" t="s">
        <v>416</v>
      </c>
      <c r="N765" s="275" t="s">
        <v>279</v>
      </c>
      <c r="O765" s="275" t="s">
        <v>311</v>
      </c>
      <c r="P765" s="277" t="s">
        <v>2071</v>
      </c>
      <c r="Q765" s="273" t="s">
        <v>314</v>
      </c>
      <c r="R765" s="273">
        <v>3</v>
      </c>
    </row>
    <row r="766" spans="1:18" ht="32.1" customHeight="1" x14ac:dyDescent="0.25">
      <c r="A766" s="273">
        <v>764</v>
      </c>
      <c r="B766" s="274" t="s">
        <v>362</v>
      </c>
      <c r="C766" s="274">
        <v>8</v>
      </c>
      <c r="D766" s="274" t="s">
        <v>614</v>
      </c>
      <c r="E766" s="274">
        <v>811</v>
      </c>
      <c r="F766" s="274" t="s">
        <v>2695</v>
      </c>
      <c r="G766" s="274">
        <v>3</v>
      </c>
      <c r="H766" s="275" t="s">
        <v>2097</v>
      </c>
      <c r="I766" s="276">
        <v>312913099</v>
      </c>
      <c r="J766" s="275" t="s">
        <v>2098</v>
      </c>
      <c r="K766" s="277">
        <v>46122</v>
      </c>
      <c r="L766" s="275" t="s">
        <v>2030</v>
      </c>
      <c r="M766" s="275" t="s">
        <v>403</v>
      </c>
      <c r="N766" s="275" t="s">
        <v>279</v>
      </c>
      <c r="O766" s="275" t="s">
        <v>309</v>
      </c>
      <c r="P766" s="277" t="s">
        <v>2099</v>
      </c>
      <c r="Q766" s="273" t="s">
        <v>315</v>
      </c>
      <c r="R766" s="273">
        <v>1</v>
      </c>
    </row>
    <row r="767" spans="1:18" ht="32.1" customHeight="1" x14ac:dyDescent="0.25">
      <c r="A767" s="273">
        <v>765</v>
      </c>
      <c r="B767" s="274" t="s">
        <v>371</v>
      </c>
      <c r="C767" s="274">
        <v>26</v>
      </c>
      <c r="D767" s="274" t="s">
        <v>871</v>
      </c>
      <c r="E767" s="274">
        <v>2602</v>
      </c>
      <c r="F767" s="274" t="s">
        <v>2695</v>
      </c>
      <c r="G767" s="274">
        <v>3</v>
      </c>
      <c r="H767" s="275" t="s">
        <v>2100</v>
      </c>
      <c r="I767" s="276">
        <v>303212761</v>
      </c>
      <c r="J767" s="275" t="s">
        <v>2101</v>
      </c>
      <c r="K767" s="277">
        <v>46122</v>
      </c>
      <c r="L767" s="275" t="s">
        <v>874</v>
      </c>
      <c r="M767" s="275" t="s">
        <v>1125</v>
      </c>
      <c r="N767" s="275" t="s">
        <v>279</v>
      </c>
      <c r="O767" s="275" t="s">
        <v>311</v>
      </c>
      <c r="P767" s="277"/>
      <c r="Q767" s="273" t="s">
        <v>315</v>
      </c>
      <c r="R767" s="273">
        <v>2</v>
      </c>
    </row>
    <row r="768" spans="1:18" ht="32.1" customHeight="1" x14ac:dyDescent="0.25">
      <c r="A768" s="273">
        <v>766</v>
      </c>
      <c r="B768" s="274" t="s">
        <v>371</v>
      </c>
      <c r="C768" s="274">
        <v>26</v>
      </c>
      <c r="D768" s="274" t="s">
        <v>871</v>
      </c>
      <c r="E768" s="274">
        <v>2602</v>
      </c>
      <c r="F768" s="274" t="s">
        <v>2695</v>
      </c>
      <c r="G768" s="274">
        <v>3</v>
      </c>
      <c r="H768" s="275" t="s">
        <v>2102</v>
      </c>
      <c r="I768" s="276">
        <v>303467698</v>
      </c>
      <c r="J768" s="275" t="s">
        <v>2103</v>
      </c>
      <c r="K768" s="277">
        <v>46122</v>
      </c>
      <c r="L768" s="275" t="s">
        <v>874</v>
      </c>
      <c r="M768" s="275" t="s">
        <v>1125</v>
      </c>
      <c r="N768" s="275" t="s">
        <v>279</v>
      </c>
      <c r="O768" s="275" t="s">
        <v>311</v>
      </c>
      <c r="P768" s="277"/>
      <c r="Q768" s="273" t="s">
        <v>315</v>
      </c>
      <c r="R768" s="273">
        <v>2</v>
      </c>
    </row>
    <row r="769" spans="1:18" ht="32.1" customHeight="1" x14ac:dyDescent="0.25">
      <c r="A769" s="273">
        <v>767</v>
      </c>
      <c r="B769" s="274" t="s">
        <v>373</v>
      </c>
      <c r="C769" s="274">
        <v>33</v>
      </c>
      <c r="D769" s="274" t="s">
        <v>535</v>
      </c>
      <c r="E769" s="274">
        <v>3303</v>
      </c>
      <c r="F769" s="274" t="s">
        <v>2695</v>
      </c>
      <c r="G769" s="274">
        <v>3</v>
      </c>
      <c r="H769" s="275" t="s">
        <v>1958</v>
      </c>
      <c r="I769" s="276">
        <v>31009937190013</v>
      </c>
      <c r="J769" s="275"/>
      <c r="K769" s="277">
        <v>46122</v>
      </c>
      <c r="L769" s="275" t="s">
        <v>1566</v>
      </c>
      <c r="M769" s="275" t="s">
        <v>412</v>
      </c>
      <c r="N769" s="275" t="s">
        <v>279</v>
      </c>
      <c r="O769" s="275" t="s">
        <v>311</v>
      </c>
      <c r="P769" s="277" t="s">
        <v>2099</v>
      </c>
      <c r="Q769" s="273" t="s">
        <v>315</v>
      </c>
      <c r="R769" s="273">
        <v>1</v>
      </c>
    </row>
    <row r="770" spans="1:18" ht="32.1" customHeight="1" x14ac:dyDescent="0.25">
      <c r="A770" s="273">
        <v>768</v>
      </c>
      <c r="B770" s="274" t="s">
        <v>371</v>
      </c>
      <c r="C770" s="274">
        <v>26</v>
      </c>
      <c r="D770" s="274" t="s">
        <v>822</v>
      </c>
      <c r="E770" s="274">
        <v>2607</v>
      </c>
      <c r="F770" s="274" t="s">
        <v>2695</v>
      </c>
      <c r="G770" s="274">
        <v>3</v>
      </c>
      <c r="H770" s="275" t="s">
        <v>2104</v>
      </c>
      <c r="I770" s="276">
        <v>30711890231478</v>
      </c>
      <c r="J770" s="275"/>
      <c r="K770" s="277">
        <v>46122</v>
      </c>
      <c r="L770" s="275" t="s">
        <v>824</v>
      </c>
      <c r="M770" s="275" t="s">
        <v>825</v>
      </c>
      <c r="N770" s="275" t="s">
        <v>279</v>
      </c>
      <c r="O770" s="275" t="s">
        <v>311</v>
      </c>
      <c r="P770" s="277"/>
      <c r="Q770" s="273" t="s">
        <v>315</v>
      </c>
      <c r="R770" s="273">
        <v>2</v>
      </c>
    </row>
    <row r="771" spans="1:18" ht="32.1" customHeight="1" x14ac:dyDescent="0.25">
      <c r="A771" s="273">
        <v>769</v>
      </c>
      <c r="B771" s="274" t="s">
        <v>371</v>
      </c>
      <c r="C771" s="274">
        <v>26</v>
      </c>
      <c r="D771" s="274" t="s">
        <v>822</v>
      </c>
      <c r="E771" s="274">
        <v>2607</v>
      </c>
      <c r="F771" s="274" t="s">
        <v>2695</v>
      </c>
      <c r="G771" s="274">
        <v>3</v>
      </c>
      <c r="H771" s="275" t="s">
        <v>2105</v>
      </c>
      <c r="I771" s="276">
        <v>33108760230052</v>
      </c>
      <c r="J771" s="275"/>
      <c r="K771" s="277">
        <v>46122</v>
      </c>
      <c r="L771" s="275" t="s">
        <v>2106</v>
      </c>
      <c r="M771" s="275" t="s">
        <v>2107</v>
      </c>
      <c r="N771" s="275" t="s">
        <v>279</v>
      </c>
      <c r="O771" s="275" t="s">
        <v>311</v>
      </c>
      <c r="P771" s="277"/>
      <c r="Q771" s="273" t="s">
        <v>315</v>
      </c>
      <c r="R771" s="273">
        <v>2</v>
      </c>
    </row>
    <row r="772" spans="1:18" ht="32.1" customHeight="1" x14ac:dyDescent="0.25">
      <c r="A772" s="273">
        <v>770</v>
      </c>
      <c r="B772" s="274" t="s">
        <v>371</v>
      </c>
      <c r="C772" s="274">
        <v>26</v>
      </c>
      <c r="D772" s="274" t="s">
        <v>822</v>
      </c>
      <c r="E772" s="274">
        <v>2607</v>
      </c>
      <c r="F772" s="274" t="s">
        <v>2695</v>
      </c>
      <c r="G772" s="274">
        <v>3</v>
      </c>
      <c r="H772" s="275" t="s">
        <v>2108</v>
      </c>
      <c r="I772" s="276">
        <v>309246066</v>
      </c>
      <c r="J772" s="275" t="s">
        <v>2109</v>
      </c>
      <c r="K772" s="277">
        <v>46122</v>
      </c>
      <c r="L772" s="275" t="s">
        <v>830</v>
      </c>
      <c r="M772" s="275" t="s">
        <v>831</v>
      </c>
      <c r="N772" s="275" t="s">
        <v>279</v>
      </c>
      <c r="O772" s="275" t="s">
        <v>311</v>
      </c>
      <c r="P772" s="277"/>
      <c r="Q772" s="273" t="s">
        <v>315</v>
      </c>
      <c r="R772" s="273">
        <v>2</v>
      </c>
    </row>
    <row r="773" spans="1:18" ht="32.1" customHeight="1" x14ac:dyDescent="0.25">
      <c r="A773" s="273">
        <v>771</v>
      </c>
      <c r="B773" s="274" t="s">
        <v>371</v>
      </c>
      <c r="C773" s="274">
        <v>26</v>
      </c>
      <c r="D773" s="274" t="s">
        <v>804</v>
      </c>
      <c r="E773" s="274">
        <v>2606</v>
      </c>
      <c r="F773" s="274" t="s">
        <v>2695</v>
      </c>
      <c r="G773" s="274">
        <v>3</v>
      </c>
      <c r="H773" s="275" t="s">
        <v>2110</v>
      </c>
      <c r="I773" s="276">
        <v>312281357</v>
      </c>
      <c r="J773" s="275" t="s">
        <v>2111</v>
      </c>
      <c r="K773" s="277">
        <v>46122</v>
      </c>
      <c r="L773" s="275" t="s">
        <v>1084</v>
      </c>
      <c r="M773" s="275" t="s">
        <v>1071</v>
      </c>
      <c r="N773" s="275" t="s">
        <v>279</v>
      </c>
      <c r="O773" s="275" t="s">
        <v>311</v>
      </c>
      <c r="P773" s="277"/>
      <c r="Q773" s="273" t="s">
        <v>315</v>
      </c>
      <c r="R773" s="273">
        <v>2</v>
      </c>
    </row>
    <row r="774" spans="1:18" ht="32.1" customHeight="1" x14ac:dyDescent="0.25">
      <c r="A774" s="273">
        <v>772</v>
      </c>
      <c r="B774" s="274" t="s">
        <v>371</v>
      </c>
      <c r="C774" s="274">
        <v>26</v>
      </c>
      <c r="D774" s="274" t="s">
        <v>804</v>
      </c>
      <c r="E774" s="274">
        <v>2606</v>
      </c>
      <c r="F774" s="274" t="s">
        <v>2695</v>
      </c>
      <c r="G774" s="274">
        <v>3</v>
      </c>
      <c r="H774" s="275" t="s">
        <v>2112</v>
      </c>
      <c r="I774" s="276">
        <v>302960015</v>
      </c>
      <c r="J774" s="275" t="s">
        <v>842</v>
      </c>
      <c r="K774" s="277">
        <v>46122</v>
      </c>
      <c r="L774" s="275" t="s">
        <v>2113</v>
      </c>
      <c r="M774" s="275" t="s">
        <v>1071</v>
      </c>
      <c r="N774" s="275" t="s">
        <v>279</v>
      </c>
      <c r="O774" s="275" t="s">
        <v>311</v>
      </c>
      <c r="P774" s="277"/>
      <c r="Q774" s="273" t="s">
        <v>315</v>
      </c>
      <c r="R774" s="273">
        <v>2</v>
      </c>
    </row>
    <row r="775" spans="1:18" ht="32.1" customHeight="1" x14ac:dyDescent="0.25">
      <c r="A775" s="273">
        <v>773</v>
      </c>
      <c r="B775" s="274" t="s">
        <v>370</v>
      </c>
      <c r="C775" s="274">
        <v>27</v>
      </c>
      <c r="D775" s="274" t="s">
        <v>123</v>
      </c>
      <c r="E775" s="274">
        <v>2717</v>
      </c>
      <c r="F775" s="274" t="s">
        <v>2695</v>
      </c>
      <c r="G775" s="274">
        <v>3</v>
      </c>
      <c r="H775" s="275" t="s">
        <v>2114</v>
      </c>
      <c r="I775" s="276">
        <v>309090373</v>
      </c>
      <c r="J775" s="275" t="s">
        <v>2115</v>
      </c>
      <c r="K775" s="277">
        <v>46122</v>
      </c>
      <c r="L775" s="275" t="s">
        <v>403</v>
      </c>
      <c r="M775" s="275" t="s">
        <v>403</v>
      </c>
      <c r="N775" s="275" t="s">
        <v>279</v>
      </c>
      <c r="O775" s="275" t="s">
        <v>311</v>
      </c>
      <c r="P775" s="277" t="s">
        <v>2099</v>
      </c>
      <c r="Q775" s="273" t="s">
        <v>315</v>
      </c>
      <c r="R775" s="273">
        <v>2</v>
      </c>
    </row>
    <row r="776" spans="1:18" ht="32.1" customHeight="1" x14ac:dyDescent="0.25">
      <c r="A776" s="273">
        <v>774</v>
      </c>
      <c r="B776" s="274" t="s">
        <v>371</v>
      </c>
      <c r="C776" s="274">
        <v>26</v>
      </c>
      <c r="D776" s="274" t="s">
        <v>804</v>
      </c>
      <c r="E776" s="274">
        <v>2606</v>
      </c>
      <c r="F776" s="274" t="s">
        <v>2695</v>
      </c>
      <c r="G776" s="274">
        <v>3</v>
      </c>
      <c r="H776" s="275" t="s">
        <v>2116</v>
      </c>
      <c r="I776" s="276">
        <v>312158524</v>
      </c>
      <c r="J776" s="275" t="s">
        <v>2117</v>
      </c>
      <c r="K776" s="277">
        <v>46122</v>
      </c>
      <c r="L776" s="275" t="s">
        <v>2118</v>
      </c>
      <c r="M776" s="275" t="s">
        <v>1071</v>
      </c>
      <c r="N776" s="275" t="s">
        <v>279</v>
      </c>
      <c r="O776" s="275" t="s">
        <v>311</v>
      </c>
      <c r="P776" s="277"/>
      <c r="Q776" s="273" t="s">
        <v>315</v>
      </c>
      <c r="R776" s="273">
        <v>0</v>
      </c>
    </row>
    <row r="777" spans="1:18" ht="32.1" customHeight="1" x14ac:dyDescent="0.25">
      <c r="A777" s="273">
        <v>775</v>
      </c>
      <c r="B777" s="274" t="s">
        <v>371</v>
      </c>
      <c r="C777" s="274">
        <v>26</v>
      </c>
      <c r="D777" s="274" t="s">
        <v>804</v>
      </c>
      <c r="E777" s="274">
        <v>2606</v>
      </c>
      <c r="F777" s="274" t="s">
        <v>2695</v>
      </c>
      <c r="G777" s="274">
        <v>3</v>
      </c>
      <c r="H777" s="275" t="s">
        <v>2119</v>
      </c>
      <c r="I777" s="276">
        <v>303283801</v>
      </c>
      <c r="J777" s="275" t="s">
        <v>2120</v>
      </c>
      <c r="K777" s="277">
        <v>46122</v>
      </c>
      <c r="L777" s="275" t="s">
        <v>2121</v>
      </c>
      <c r="M777" s="275" t="s">
        <v>1071</v>
      </c>
      <c r="N777" s="275" t="s">
        <v>279</v>
      </c>
      <c r="O777" s="275" t="s">
        <v>311</v>
      </c>
      <c r="P777" s="277"/>
      <c r="Q777" s="273" t="s">
        <v>315</v>
      </c>
      <c r="R777" s="273">
        <v>0</v>
      </c>
    </row>
    <row r="778" spans="1:18" ht="32.1" customHeight="1" x14ac:dyDescent="0.25">
      <c r="A778" s="273">
        <v>776</v>
      </c>
      <c r="B778" s="274" t="s">
        <v>371</v>
      </c>
      <c r="C778" s="274">
        <v>26</v>
      </c>
      <c r="D778" s="274" t="s">
        <v>804</v>
      </c>
      <c r="E778" s="274">
        <v>2606</v>
      </c>
      <c r="F778" s="274" t="s">
        <v>2695</v>
      </c>
      <c r="G778" s="274">
        <v>3</v>
      </c>
      <c r="H778" s="275" t="s">
        <v>2122</v>
      </c>
      <c r="I778" s="276">
        <v>50703086500101</v>
      </c>
      <c r="J778" s="275"/>
      <c r="K778" s="277">
        <v>46122</v>
      </c>
      <c r="L778" s="275" t="s">
        <v>1636</v>
      </c>
      <c r="M778" s="275" t="s">
        <v>1071</v>
      </c>
      <c r="N778" s="275" t="s">
        <v>279</v>
      </c>
      <c r="O778" s="275" t="s">
        <v>311</v>
      </c>
      <c r="P778" s="277"/>
      <c r="Q778" s="273" t="s">
        <v>315</v>
      </c>
      <c r="R778" s="273">
        <v>0</v>
      </c>
    </row>
    <row r="779" spans="1:18" ht="32.1" customHeight="1" x14ac:dyDescent="0.25">
      <c r="A779" s="273">
        <v>777</v>
      </c>
      <c r="B779" s="274" t="s">
        <v>360</v>
      </c>
      <c r="C779" s="274">
        <v>3</v>
      </c>
      <c r="D779" s="274" t="s">
        <v>76</v>
      </c>
      <c r="E779" s="274">
        <v>303</v>
      </c>
      <c r="F779" s="274" t="s">
        <v>2695</v>
      </c>
      <c r="G779" s="274">
        <v>3</v>
      </c>
      <c r="H779" s="275" t="s">
        <v>2123</v>
      </c>
      <c r="I779" s="276">
        <v>41303751400033</v>
      </c>
      <c r="J779" s="275"/>
      <c r="K779" s="277">
        <v>46122</v>
      </c>
      <c r="L779" s="275" t="s">
        <v>410</v>
      </c>
      <c r="M779" s="275" t="s">
        <v>401</v>
      </c>
      <c r="N779" s="275" t="s">
        <v>279</v>
      </c>
      <c r="O779" s="275" t="s">
        <v>309</v>
      </c>
      <c r="P779" s="277" t="s">
        <v>2099</v>
      </c>
      <c r="Q779" s="273" t="s">
        <v>315</v>
      </c>
      <c r="R779" s="273">
        <v>2</v>
      </c>
    </row>
    <row r="780" spans="1:18" ht="32.1" customHeight="1" x14ac:dyDescent="0.25">
      <c r="A780" s="273">
        <v>778</v>
      </c>
      <c r="B780" s="274" t="s">
        <v>360</v>
      </c>
      <c r="C780" s="274">
        <v>3</v>
      </c>
      <c r="D780" s="274" t="s">
        <v>76</v>
      </c>
      <c r="E780" s="274">
        <v>303</v>
      </c>
      <c r="F780" s="274" t="s">
        <v>2695</v>
      </c>
      <c r="G780" s="274">
        <v>3</v>
      </c>
      <c r="H780" s="275" t="s">
        <v>2124</v>
      </c>
      <c r="I780" s="276">
        <v>62610025240017</v>
      </c>
      <c r="J780" s="275"/>
      <c r="K780" s="277">
        <v>46122</v>
      </c>
      <c r="L780" s="275" t="s">
        <v>410</v>
      </c>
      <c r="M780" s="275" t="s">
        <v>401</v>
      </c>
      <c r="N780" s="275" t="s">
        <v>279</v>
      </c>
      <c r="O780" s="275" t="s">
        <v>309</v>
      </c>
      <c r="P780" s="277" t="s">
        <v>2099</v>
      </c>
      <c r="Q780" s="273" t="s">
        <v>315</v>
      </c>
      <c r="R780" s="273">
        <v>2</v>
      </c>
    </row>
    <row r="781" spans="1:18" ht="32.1" customHeight="1" x14ac:dyDescent="0.25">
      <c r="A781" s="273">
        <v>779</v>
      </c>
      <c r="B781" s="274" t="s">
        <v>372</v>
      </c>
      <c r="C781" s="274">
        <v>30</v>
      </c>
      <c r="D781" s="274" t="s">
        <v>249</v>
      </c>
      <c r="E781" s="274">
        <v>3013</v>
      </c>
      <c r="F781" s="274" t="s">
        <v>2695</v>
      </c>
      <c r="G781" s="274">
        <v>3</v>
      </c>
      <c r="H781" s="275" t="s">
        <v>1906</v>
      </c>
      <c r="I781" s="276">
        <v>31708734210011</v>
      </c>
      <c r="J781" s="275" t="s">
        <v>2125</v>
      </c>
      <c r="K781" s="277">
        <v>46122</v>
      </c>
      <c r="L781" s="275" t="s">
        <v>411</v>
      </c>
      <c r="M781" s="275" t="s">
        <v>1384</v>
      </c>
      <c r="N781" s="275" t="s">
        <v>279</v>
      </c>
      <c r="O781" s="275" t="s">
        <v>309</v>
      </c>
      <c r="P781" s="277" t="s">
        <v>2099</v>
      </c>
      <c r="Q781" s="273" t="s">
        <v>315</v>
      </c>
      <c r="R781" s="273">
        <v>2</v>
      </c>
    </row>
    <row r="782" spans="1:18" ht="32.1" customHeight="1" x14ac:dyDescent="0.25">
      <c r="A782" s="273">
        <v>780</v>
      </c>
      <c r="B782" s="274" t="s">
        <v>372</v>
      </c>
      <c r="C782" s="274">
        <v>30</v>
      </c>
      <c r="D782" s="274" t="s">
        <v>249</v>
      </c>
      <c r="E782" s="274">
        <v>3013</v>
      </c>
      <c r="F782" s="274" t="s">
        <v>2695</v>
      </c>
      <c r="G782" s="274">
        <v>3</v>
      </c>
      <c r="H782" s="275" t="s">
        <v>2235</v>
      </c>
      <c r="I782" s="276">
        <v>302366824</v>
      </c>
      <c r="J782" s="275" t="s">
        <v>2236</v>
      </c>
      <c r="K782" s="277">
        <v>46122</v>
      </c>
      <c r="L782" s="275" t="s">
        <v>411</v>
      </c>
      <c r="M782" s="275" t="s">
        <v>2244</v>
      </c>
      <c r="N782" s="275" t="s">
        <v>279</v>
      </c>
      <c r="O782" s="275" t="s">
        <v>309</v>
      </c>
      <c r="P782" s="277" t="s">
        <v>2099</v>
      </c>
      <c r="Q782" s="273" t="s">
        <v>315</v>
      </c>
      <c r="R782" s="273">
        <v>2</v>
      </c>
    </row>
    <row r="783" spans="1:18" ht="32.1" customHeight="1" x14ac:dyDescent="0.25">
      <c r="A783" s="273">
        <v>781</v>
      </c>
      <c r="B783" s="274" t="s">
        <v>372</v>
      </c>
      <c r="C783" s="274">
        <v>30</v>
      </c>
      <c r="D783" s="274" t="s">
        <v>249</v>
      </c>
      <c r="E783" s="274">
        <v>3013</v>
      </c>
      <c r="F783" s="274" t="s">
        <v>2695</v>
      </c>
      <c r="G783" s="274">
        <v>3</v>
      </c>
      <c r="H783" s="275" t="s">
        <v>1903</v>
      </c>
      <c r="I783" s="276">
        <v>51402066920032</v>
      </c>
      <c r="J783" s="275" t="s">
        <v>2126</v>
      </c>
      <c r="K783" s="277">
        <v>46122</v>
      </c>
      <c r="L783" s="275" t="s">
        <v>411</v>
      </c>
      <c r="M783" s="275" t="s">
        <v>1384</v>
      </c>
      <c r="N783" s="275" t="s">
        <v>279</v>
      </c>
      <c r="O783" s="275" t="s">
        <v>309</v>
      </c>
      <c r="P783" s="277" t="s">
        <v>2099</v>
      </c>
      <c r="Q783" s="273" t="s">
        <v>315</v>
      </c>
      <c r="R783" s="273">
        <v>2</v>
      </c>
    </row>
    <row r="784" spans="1:18" ht="32.1" customHeight="1" x14ac:dyDescent="0.25">
      <c r="A784" s="273">
        <v>782</v>
      </c>
      <c r="B784" s="274" t="s">
        <v>372</v>
      </c>
      <c r="C784" s="274">
        <v>30</v>
      </c>
      <c r="D784" s="274" t="s">
        <v>249</v>
      </c>
      <c r="E784" s="274">
        <v>3013</v>
      </c>
      <c r="F784" s="274" t="s">
        <v>2695</v>
      </c>
      <c r="G784" s="274">
        <v>3</v>
      </c>
      <c r="H784" s="275" t="s">
        <v>1908</v>
      </c>
      <c r="I784" s="276">
        <v>43005966960026</v>
      </c>
      <c r="J784" s="275" t="s">
        <v>2127</v>
      </c>
      <c r="K784" s="277">
        <v>46122</v>
      </c>
      <c r="L784" s="275" t="s">
        <v>411</v>
      </c>
      <c r="M784" s="275" t="s">
        <v>1384</v>
      </c>
      <c r="N784" s="275" t="s">
        <v>279</v>
      </c>
      <c r="O784" s="275" t="s">
        <v>309</v>
      </c>
      <c r="P784" s="277" t="s">
        <v>2099</v>
      </c>
      <c r="Q784" s="273" t="s">
        <v>315</v>
      </c>
      <c r="R784" s="273">
        <v>2</v>
      </c>
    </row>
    <row r="785" spans="1:18" ht="32.1" customHeight="1" x14ac:dyDescent="0.25">
      <c r="A785" s="273">
        <v>783</v>
      </c>
      <c r="B785" s="274" t="s">
        <v>363</v>
      </c>
      <c r="C785" s="274">
        <v>10</v>
      </c>
      <c r="D785" s="274" t="s">
        <v>169</v>
      </c>
      <c r="E785" s="274">
        <v>1015</v>
      </c>
      <c r="F785" s="274" t="s">
        <v>2695</v>
      </c>
      <c r="G785" s="274">
        <v>3</v>
      </c>
      <c r="H785" s="275" t="s">
        <v>2128</v>
      </c>
      <c r="I785" s="276">
        <v>312346131</v>
      </c>
      <c r="J785" s="275" t="s">
        <v>2129</v>
      </c>
      <c r="K785" s="277">
        <v>46122</v>
      </c>
      <c r="L785" s="275" t="s">
        <v>659</v>
      </c>
      <c r="M785" s="275" t="s">
        <v>659</v>
      </c>
      <c r="N785" s="275" t="s">
        <v>279</v>
      </c>
      <c r="O785" s="275" t="s">
        <v>309</v>
      </c>
      <c r="P785" s="277" t="s">
        <v>2099</v>
      </c>
      <c r="Q785" s="273" t="s">
        <v>314</v>
      </c>
      <c r="R785" s="273">
        <v>2</v>
      </c>
    </row>
    <row r="786" spans="1:18" ht="32.1" customHeight="1" x14ac:dyDescent="0.25">
      <c r="A786" s="273">
        <v>784</v>
      </c>
      <c r="B786" s="274" t="s">
        <v>363</v>
      </c>
      <c r="C786" s="274">
        <v>10</v>
      </c>
      <c r="D786" s="274" t="s">
        <v>169</v>
      </c>
      <c r="E786" s="274">
        <v>1015</v>
      </c>
      <c r="F786" s="274" t="s">
        <v>2695</v>
      </c>
      <c r="G786" s="274">
        <v>3</v>
      </c>
      <c r="H786" s="275" t="s">
        <v>477</v>
      </c>
      <c r="I786" s="276">
        <v>304303884</v>
      </c>
      <c r="J786" s="275" t="s">
        <v>478</v>
      </c>
      <c r="K786" s="277">
        <v>46122</v>
      </c>
      <c r="L786" s="275" t="s">
        <v>659</v>
      </c>
      <c r="M786" s="275" t="s">
        <v>659</v>
      </c>
      <c r="N786" s="275" t="s">
        <v>279</v>
      </c>
      <c r="O786" s="275" t="s">
        <v>309</v>
      </c>
      <c r="P786" s="277" t="s">
        <v>2099</v>
      </c>
      <c r="Q786" s="273" t="s">
        <v>314</v>
      </c>
      <c r="R786" s="273">
        <v>2</v>
      </c>
    </row>
    <row r="787" spans="1:18" ht="32.1" customHeight="1" x14ac:dyDescent="0.25">
      <c r="A787" s="273">
        <v>785</v>
      </c>
      <c r="B787" s="274" t="s">
        <v>371</v>
      </c>
      <c r="C787" s="274">
        <v>26</v>
      </c>
      <c r="D787" s="274" t="s">
        <v>859</v>
      </c>
      <c r="E787" s="274">
        <v>2601</v>
      </c>
      <c r="F787" s="274" t="s">
        <v>2695</v>
      </c>
      <c r="G787" s="274">
        <v>3</v>
      </c>
      <c r="H787" s="275" t="s">
        <v>2133</v>
      </c>
      <c r="I787" s="276">
        <v>311014553</v>
      </c>
      <c r="J787" s="275" t="s">
        <v>2134</v>
      </c>
      <c r="K787" s="277">
        <v>46125</v>
      </c>
      <c r="L787" s="275" t="s">
        <v>2135</v>
      </c>
      <c r="M787" s="275" t="s">
        <v>2136</v>
      </c>
      <c r="N787" s="275" t="s">
        <v>279</v>
      </c>
      <c r="O787" s="275" t="s">
        <v>311</v>
      </c>
      <c r="P787" s="277"/>
      <c r="Q787" s="273" t="s">
        <v>315</v>
      </c>
      <c r="R787" s="273">
        <v>0</v>
      </c>
    </row>
    <row r="788" spans="1:18" ht="32.1" customHeight="1" x14ac:dyDescent="0.25">
      <c r="A788" s="273">
        <v>786</v>
      </c>
      <c r="B788" s="274" t="s">
        <v>371</v>
      </c>
      <c r="C788" s="274">
        <v>26</v>
      </c>
      <c r="D788" s="274" t="s">
        <v>859</v>
      </c>
      <c r="E788" s="274">
        <v>2601</v>
      </c>
      <c r="F788" s="274" t="s">
        <v>2695</v>
      </c>
      <c r="G788" s="274">
        <v>3</v>
      </c>
      <c r="H788" s="275" t="s">
        <v>2137</v>
      </c>
      <c r="I788" s="276">
        <v>307953541</v>
      </c>
      <c r="J788" s="275" t="s">
        <v>2138</v>
      </c>
      <c r="K788" s="277">
        <v>46125</v>
      </c>
      <c r="L788" s="275" t="s">
        <v>2139</v>
      </c>
      <c r="M788" s="275" t="s">
        <v>2136</v>
      </c>
      <c r="N788" s="275" t="s">
        <v>279</v>
      </c>
      <c r="O788" s="275" t="s">
        <v>311</v>
      </c>
      <c r="P788" s="277"/>
      <c r="Q788" s="273" t="s">
        <v>315</v>
      </c>
      <c r="R788" s="273">
        <v>0</v>
      </c>
    </row>
    <row r="789" spans="1:18" ht="32.1" customHeight="1" x14ac:dyDescent="0.25">
      <c r="A789" s="273">
        <v>787</v>
      </c>
      <c r="B789" s="274" t="s">
        <v>367</v>
      </c>
      <c r="C789" s="274">
        <v>18</v>
      </c>
      <c r="D789" s="274" t="s">
        <v>513</v>
      </c>
      <c r="E789" s="274">
        <v>1811</v>
      </c>
      <c r="F789" s="274" t="s">
        <v>2695</v>
      </c>
      <c r="G789" s="274">
        <v>3</v>
      </c>
      <c r="H789" s="275" t="s">
        <v>2140</v>
      </c>
      <c r="I789" s="276">
        <v>308832525</v>
      </c>
      <c r="J789" s="275" t="s">
        <v>2141</v>
      </c>
      <c r="K789" s="277">
        <v>46125</v>
      </c>
      <c r="L789" s="275" t="s">
        <v>2142</v>
      </c>
      <c r="M789" s="275" t="s">
        <v>401</v>
      </c>
      <c r="N789" s="275" t="s">
        <v>279</v>
      </c>
      <c r="O789" s="275" t="s">
        <v>309</v>
      </c>
      <c r="P789" s="277" t="s">
        <v>2143</v>
      </c>
      <c r="Q789" s="273" t="s">
        <v>315</v>
      </c>
      <c r="R789" s="273">
        <v>2</v>
      </c>
    </row>
    <row r="790" spans="1:18" ht="32.1" customHeight="1" x14ac:dyDescent="0.25">
      <c r="A790" s="273">
        <v>788</v>
      </c>
      <c r="B790" s="274" t="s">
        <v>371</v>
      </c>
      <c r="C790" s="274">
        <v>26</v>
      </c>
      <c r="D790" s="274" t="s">
        <v>720</v>
      </c>
      <c r="E790" s="274">
        <v>2603</v>
      </c>
      <c r="F790" s="274" t="s">
        <v>2695</v>
      </c>
      <c r="G790" s="274">
        <v>3</v>
      </c>
      <c r="H790" s="275" t="s">
        <v>2144</v>
      </c>
      <c r="I790" s="276">
        <v>30602833080038</v>
      </c>
      <c r="J790" s="275" t="s">
        <v>2145</v>
      </c>
      <c r="K790" s="277">
        <v>46125</v>
      </c>
      <c r="L790" s="275" t="s">
        <v>990</v>
      </c>
      <c r="M790" s="275" t="s">
        <v>727</v>
      </c>
      <c r="N790" s="275" t="s">
        <v>279</v>
      </c>
      <c r="O790" s="275" t="s">
        <v>311</v>
      </c>
      <c r="P790" s="277"/>
      <c r="Q790" s="273" t="s">
        <v>315</v>
      </c>
      <c r="R790" s="273">
        <v>0</v>
      </c>
    </row>
    <row r="791" spans="1:18" ht="32.1" customHeight="1" x14ac:dyDescent="0.25">
      <c r="A791" s="273">
        <v>789</v>
      </c>
      <c r="B791" s="274" t="s">
        <v>371</v>
      </c>
      <c r="C791" s="274">
        <v>26</v>
      </c>
      <c r="D791" s="274" t="s">
        <v>712</v>
      </c>
      <c r="E791" s="274">
        <v>2604</v>
      </c>
      <c r="F791" s="274" t="s">
        <v>2695</v>
      </c>
      <c r="G791" s="274">
        <v>3</v>
      </c>
      <c r="H791" s="275" t="s">
        <v>2146</v>
      </c>
      <c r="I791" s="276">
        <v>310125574</v>
      </c>
      <c r="J791" s="275" t="s">
        <v>2147</v>
      </c>
      <c r="K791" s="277">
        <v>46125</v>
      </c>
      <c r="L791" s="275" t="s">
        <v>2148</v>
      </c>
      <c r="M791" s="275" t="s">
        <v>1114</v>
      </c>
      <c r="N791" s="275" t="s">
        <v>279</v>
      </c>
      <c r="O791" s="275" t="s">
        <v>311</v>
      </c>
      <c r="P791" s="277"/>
      <c r="Q791" s="273" t="s">
        <v>315</v>
      </c>
      <c r="R791" s="273">
        <v>1</v>
      </c>
    </row>
    <row r="792" spans="1:18" ht="32.1" customHeight="1" x14ac:dyDescent="0.25">
      <c r="A792" s="273">
        <v>790</v>
      </c>
      <c r="B792" s="274" t="s">
        <v>371</v>
      </c>
      <c r="C792" s="274">
        <v>26</v>
      </c>
      <c r="D792" s="274" t="s">
        <v>712</v>
      </c>
      <c r="E792" s="274">
        <v>2604</v>
      </c>
      <c r="F792" s="274" t="s">
        <v>2695</v>
      </c>
      <c r="G792" s="274">
        <v>3</v>
      </c>
      <c r="H792" s="275" t="s">
        <v>2149</v>
      </c>
      <c r="I792" s="276">
        <v>310036241</v>
      </c>
      <c r="J792" s="275" t="s">
        <v>2150</v>
      </c>
      <c r="K792" s="277">
        <v>46125</v>
      </c>
      <c r="L792" s="275" t="s">
        <v>953</v>
      </c>
      <c r="M792" s="275" t="s">
        <v>955</v>
      </c>
      <c r="N792" s="275" t="s">
        <v>279</v>
      </c>
      <c r="O792" s="275" t="s">
        <v>311</v>
      </c>
      <c r="P792" s="277"/>
      <c r="Q792" s="273" t="s">
        <v>315</v>
      </c>
      <c r="R792" s="273">
        <v>1</v>
      </c>
    </row>
    <row r="793" spans="1:18" ht="32.1" customHeight="1" x14ac:dyDescent="0.25">
      <c r="A793" s="273">
        <v>791</v>
      </c>
      <c r="B793" s="274" t="s">
        <v>371</v>
      </c>
      <c r="C793" s="274">
        <v>26</v>
      </c>
      <c r="D793" s="274" t="s">
        <v>712</v>
      </c>
      <c r="E793" s="274">
        <v>2604</v>
      </c>
      <c r="F793" s="274" t="s">
        <v>2695</v>
      </c>
      <c r="G793" s="274">
        <v>3</v>
      </c>
      <c r="H793" s="275" t="s">
        <v>2151</v>
      </c>
      <c r="I793" s="276">
        <v>305912554</v>
      </c>
      <c r="J793" s="275" t="s">
        <v>2152</v>
      </c>
      <c r="K793" s="277">
        <v>46125</v>
      </c>
      <c r="L793" s="275" t="s">
        <v>2153</v>
      </c>
      <c r="M793" s="275" t="s">
        <v>2154</v>
      </c>
      <c r="N793" s="275" t="s">
        <v>279</v>
      </c>
      <c r="O793" s="275" t="s">
        <v>311</v>
      </c>
      <c r="P793" s="277"/>
      <c r="Q793" s="273" t="s">
        <v>315</v>
      </c>
      <c r="R793" s="273">
        <v>0</v>
      </c>
    </row>
    <row r="794" spans="1:18" ht="32.1" customHeight="1" x14ac:dyDescent="0.25">
      <c r="A794" s="273">
        <v>792</v>
      </c>
      <c r="B794" s="274" t="s">
        <v>365</v>
      </c>
      <c r="C794" s="274">
        <v>12</v>
      </c>
      <c r="D794" s="274" t="s">
        <v>418</v>
      </c>
      <c r="E794" s="274">
        <v>1211</v>
      </c>
      <c r="F794" s="274" t="s">
        <v>2695</v>
      </c>
      <c r="G794" s="274">
        <v>3</v>
      </c>
      <c r="H794" s="275" t="s">
        <v>2155</v>
      </c>
      <c r="I794" s="276">
        <v>309190154</v>
      </c>
      <c r="J794" s="275" t="s">
        <v>2156</v>
      </c>
      <c r="K794" s="277">
        <v>46125</v>
      </c>
      <c r="L794" s="275" t="s">
        <v>596</v>
      </c>
      <c r="M794" s="275" t="s">
        <v>403</v>
      </c>
      <c r="N794" s="275" t="s">
        <v>279</v>
      </c>
      <c r="O794" s="275" t="s">
        <v>309</v>
      </c>
      <c r="P794" s="277"/>
      <c r="Q794" s="273" t="s">
        <v>315</v>
      </c>
      <c r="R794" s="273">
        <v>3</v>
      </c>
    </row>
    <row r="795" spans="1:18" ht="32.1" customHeight="1" x14ac:dyDescent="0.25">
      <c r="A795" s="273">
        <v>793</v>
      </c>
      <c r="B795" s="274" t="s">
        <v>365</v>
      </c>
      <c r="C795" s="274">
        <v>12</v>
      </c>
      <c r="D795" s="274" t="s">
        <v>418</v>
      </c>
      <c r="E795" s="274">
        <v>1211</v>
      </c>
      <c r="F795" s="274" t="s">
        <v>2695</v>
      </c>
      <c r="G795" s="274">
        <v>3</v>
      </c>
      <c r="H795" s="275" t="s">
        <v>2157</v>
      </c>
      <c r="I795" s="276">
        <v>305251167</v>
      </c>
      <c r="J795" s="275" t="s">
        <v>2158</v>
      </c>
      <c r="K795" s="277">
        <v>46125</v>
      </c>
      <c r="L795" s="275" t="s">
        <v>2159</v>
      </c>
      <c r="M795" s="275" t="s">
        <v>403</v>
      </c>
      <c r="N795" s="275" t="s">
        <v>279</v>
      </c>
      <c r="O795" s="275" t="s">
        <v>309</v>
      </c>
      <c r="P795" s="277"/>
      <c r="Q795" s="273" t="s">
        <v>315</v>
      </c>
      <c r="R795" s="273">
        <v>3</v>
      </c>
    </row>
    <row r="796" spans="1:18" ht="32.1" customHeight="1" x14ac:dyDescent="0.25">
      <c r="A796" s="273">
        <v>794</v>
      </c>
      <c r="B796" s="274" t="s">
        <v>365</v>
      </c>
      <c r="C796" s="274">
        <v>12</v>
      </c>
      <c r="D796" s="274" t="s">
        <v>418</v>
      </c>
      <c r="E796" s="274">
        <v>1211</v>
      </c>
      <c r="F796" s="274" t="s">
        <v>2695</v>
      </c>
      <c r="G796" s="274">
        <v>3</v>
      </c>
      <c r="H796" s="275" t="s">
        <v>2160</v>
      </c>
      <c r="I796" s="276">
        <v>308805914</v>
      </c>
      <c r="J796" s="275" t="s">
        <v>2161</v>
      </c>
      <c r="K796" s="277">
        <v>46125</v>
      </c>
      <c r="L796" s="275" t="s">
        <v>695</v>
      </c>
      <c r="M796" s="275" t="s">
        <v>403</v>
      </c>
      <c r="N796" s="275" t="s">
        <v>279</v>
      </c>
      <c r="O796" s="275" t="s">
        <v>309</v>
      </c>
      <c r="P796" s="277" t="s">
        <v>1814</v>
      </c>
      <c r="Q796" s="273" t="s">
        <v>315</v>
      </c>
      <c r="R796" s="273">
        <v>3</v>
      </c>
    </row>
    <row r="797" spans="1:18" ht="32.1" customHeight="1" x14ac:dyDescent="0.25">
      <c r="A797" s="273">
        <v>795</v>
      </c>
      <c r="B797" s="274" t="s">
        <v>365</v>
      </c>
      <c r="C797" s="274">
        <v>12</v>
      </c>
      <c r="D797" s="274" t="s">
        <v>418</v>
      </c>
      <c r="E797" s="274">
        <v>1211</v>
      </c>
      <c r="F797" s="274" t="s">
        <v>2695</v>
      </c>
      <c r="G797" s="274">
        <v>3</v>
      </c>
      <c r="H797" s="275" t="s">
        <v>436</v>
      </c>
      <c r="I797" s="276">
        <v>309997350</v>
      </c>
      <c r="J797" s="275" t="s">
        <v>421</v>
      </c>
      <c r="K797" s="277">
        <v>46125</v>
      </c>
      <c r="L797" s="275" t="s">
        <v>2162</v>
      </c>
      <c r="M797" s="275" t="s">
        <v>403</v>
      </c>
      <c r="N797" s="275" t="s">
        <v>279</v>
      </c>
      <c r="O797" s="275" t="s">
        <v>309</v>
      </c>
      <c r="P797" s="277" t="s">
        <v>1814</v>
      </c>
      <c r="Q797" s="273" t="s">
        <v>315</v>
      </c>
      <c r="R797" s="273">
        <v>3</v>
      </c>
    </row>
    <row r="798" spans="1:18" ht="32.1" customHeight="1" x14ac:dyDescent="0.25">
      <c r="A798" s="273">
        <v>796</v>
      </c>
      <c r="B798" s="274" t="s">
        <v>364</v>
      </c>
      <c r="C798" s="274">
        <v>35</v>
      </c>
      <c r="D798" s="274" t="s">
        <v>102</v>
      </c>
      <c r="E798" s="274">
        <v>3504</v>
      </c>
      <c r="F798" s="274" t="s">
        <v>2695</v>
      </c>
      <c r="G798" s="274">
        <v>3</v>
      </c>
      <c r="H798" s="275" t="s">
        <v>2163</v>
      </c>
      <c r="I798" s="276">
        <v>31709803480012</v>
      </c>
      <c r="J798" s="275"/>
      <c r="K798" s="277">
        <v>46125</v>
      </c>
      <c r="L798" s="275" t="s">
        <v>1446</v>
      </c>
      <c r="M798" s="275" t="s">
        <v>417</v>
      </c>
      <c r="N798" s="275" t="s">
        <v>279</v>
      </c>
      <c r="O798" s="275" t="s">
        <v>311</v>
      </c>
      <c r="P798" s="277" t="s">
        <v>1822</v>
      </c>
      <c r="Q798" s="273" t="s">
        <v>315</v>
      </c>
      <c r="R798" s="273">
        <v>0</v>
      </c>
    </row>
    <row r="799" spans="1:18" ht="32.1" customHeight="1" x14ac:dyDescent="0.25">
      <c r="A799" s="273">
        <v>797</v>
      </c>
      <c r="B799" s="274" t="s">
        <v>371</v>
      </c>
      <c r="C799" s="274">
        <v>26</v>
      </c>
      <c r="D799" s="274" t="s">
        <v>720</v>
      </c>
      <c r="E799" s="274">
        <v>2603</v>
      </c>
      <c r="F799" s="274" t="s">
        <v>2695</v>
      </c>
      <c r="G799" s="274">
        <v>3</v>
      </c>
      <c r="H799" s="275" t="s">
        <v>1429</v>
      </c>
      <c r="I799" s="276">
        <v>308392987</v>
      </c>
      <c r="J799" s="275" t="s">
        <v>2164</v>
      </c>
      <c r="K799" s="277">
        <v>46125</v>
      </c>
      <c r="L799" s="275" t="s">
        <v>990</v>
      </c>
      <c r="M799" s="275" t="s">
        <v>727</v>
      </c>
      <c r="N799" s="275" t="s">
        <v>279</v>
      </c>
      <c r="O799" s="275" t="s">
        <v>311</v>
      </c>
      <c r="P799" s="277"/>
      <c r="Q799" s="273" t="s">
        <v>315</v>
      </c>
      <c r="R799" s="273">
        <v>2</v>
      </c>
    </row>
    <row r="800" spans="1:18" ht="32.1" customHeight="1" x14ac:dyDescent="0.25">
      <c r="A800" s="273">
        <v>798</v>
      </c>
      <c r="B800" s="274" t="s">
        <v>372</v>
      </c>
      <c r="C800" s="274">
        <v>30</v>
      </c>
      <c r="D800" s="274" t="s">
        <v>250</v>
      </c>
      <c r="E800" s="274">
        <v>3014</v>
      </c>
      <c r="F800" s="274" t="s">
        <v>2695</v>
      </c>
      <c r="G800" s="274">
        <v>3</v>
      </c>
      <c r="H800" s="275" t="s">
        <v>2313</v>
      </c>
      <c r="I800" s="276">
        <v>310129290</v>
      </c>
      <c r="J800" s="275" t="s">
        <v>2314</v>
      </c>
      <c r="K800" s="277">
        <v>46125</v>
      </c>
      <c r="L800" s="275" t="s">
        <v>1179</v>
      </c>
      <c r="M800" s="275" t="s">
        <v>1180</v>
      </c>
      <c r="N800" s="275" t="s">
        <v>279</v>
      </c>
      <c r="O800" s="275" t="s">
        <v>309</v>
      </c>
      <c r="P800" s="277" t="s">
        <v>1822</v>
      </c>
      <c r="Q800" s="273" t="s">
        <v>315</v>
      </c>
      <c r="R800" s="273">
        <v>2</v>
      </c>
    </row>
    <row r="801" spans="1:18" ht="32.1" customHeight="1" x14ac:dyDescent="0.25">
      <c r="A801" s="273">
        <v>799</v>
      </c>
      <c r="B801" s="274" t="s">
        <v>372</v>
      </c>
      <c r="C801" s="274">
        <v>30</v>
      </c>
      <c r="D801" s="274" t="s">
        <v>250</v>
      </c>
      <c r="E801" s="274">
        <v>3014</v>
      </c>
      <c r="F801" s="274" t="s">
        <v>2695</v>
      </c>
      <c r="G801" s="274">
        <v>3</v>
      </c>
      <c r="H801" s="275" t="s">
        <v>1904</v>
      </c>
      <c r="I801" s="276">
        <v>307760972</v>
      </c>
      <c r="J801" s="275" t="s">
        <v>1905</v>
      </c>
      <c r="K801" s="277">
        <v>46125</v>
      </c>
      <c r="L801" s="275" t="s">
        <v>411</v>
      </c>
      <c r="M801" s="275" t="s">
        <v>1384</v>
      </c>
      <c r="N801" s="275" t="s">
        <v>279</v>
      </c>
      <c r="O801" s="275" t="s">
        <v>309</v>
      </c>
      <c r="P801" s="277" t="s">
        <v>1822</v>
      </c>
      <c r="Q801" s="273" t="s">
        <v>315</v>
      </c>
      <c r="R801" s="273">
        <v>2</v>
      </c>
    </row>
    <row r="802" spans="1:18" ht="32.1" customHeight="1" x14ac:dyDescent="0.25">
      <c r="A802" s="273">
        <v>800</v>
      </c>
      <c r="B802" s="274" t="s">
        <v>372</v>
      </c>
      <c r="C802" s="274">
        <v>30</v>
      </c>
      <c r="D802" s="274" t="s">
        <v>250</v>
      </c>
      <c r="E802" s="274">
        <v>3014</v>
      </c>
      <c r="F802" s="274" t="s">
        <v>2695</v>
      </c>
      <c r="G802" s="274">
        <v>3</v>
      </c>
      <c r="H802" s="275" t="s">
        <v>2315</v>
      </c>
      <c r="I802" s="276">
        <v>306052120</v>
      </c>
      <c r="J802" s="275" t="s">
        <v>2316</v>
      </c>
      <c r="K802" s="277">
        <v>46125</v>
      </c>
      <c r="L802" s="275" t="s">
        <v>1179</v>
      </c>
      <c r="M802" s="275" t="s">
        <v>1180</v>
      </c>
      <c r="N802" s="275" t="s">
        <v>279</v>
      </c>
      <c r="O802" s="275" t="s">
        <v>309</v>
      </c>
      <c r="P802" s="277" t="s">
        <v>1822</v>
      </c>
      <c r="Q802" s="273" t="s">
        <v>315</v>
      </c>
      <c r="R802" s="273">
        <v>2</v>
      </c>
    </row>
    <row r="803" spans="1:18" ht="32.1" customHeight="1" x14ac:dyDescent="0.25">
      <c r="A803" s="273">
        <v>801</v>
      </c>
      <c r="B803" s="274" t="s">
        <v>372</v>
      </c>
      <c r="C803" s="274">
        <v>30</v>
      </c>
      <c r="D803" s="274" t="s">
        <v>250</v>
      </c>
      <c r="E803" s="274">
        <v>3014</v>
      </c>
      <c r="F803" s="274" t="s">
        <v>2695</v>
      </c>
      <c r="G803" s="274">
        <v>3</v>
      </c>
      <c r="H803" s="275" t="s">
        <v>1794</v>
      </c>
      <c r="I803" s="276">
        <v>311930142</v>
      </c>
      <c r="J803" s="275" t="s">
        <v>1795</v>
      </c>
      <c r="K803" s="277">
        <v>46125</v>
      </c>
      <c r="L803" s="275" t="s">
        <v>1179</v>
      </c>
      <c r="M803" s="275" t="s">
        <v>1180</v>
      </c>
      <c r="N803" s="275" t="s">
        <v>279</v>
      </c>
      <c r="O803" s="275" t="s">
        <v>309</v>
      </c>
      <c r="P803" s="277" t="s">
        <v>1822</v>
      </c>
      <c r="Q803" s="273" t="s">
        <v>315</v>
      </c>
      <c r="R803" s="273">
        <v>2</v>
      </c>
    </row>
    <row r="804" spans="1:18" ht="32.1" customHeight="1" x14ac:dyDescent="0.25">
      <c r="A804" s="273">
        <v>802</v>
      </c>
      <c r="B804" s="274" t="s">
        <v>364</v>
      </c>
      <c r="C804" s="274">
        <v>35</v>
      </c>
      <c r="D804" s="274" t="s">
        <v>102</v>
      </c>
      <c r="E804" s="274">
        <v>3504</v>
      </c>
      <c r="F804" s="274" t="s">
        <v>2695</v>
      </c>
      <c r="G804" s="274">
        <v>3</v>
      </c>
      <c r="H804" s="275" t="s">
        <v>2165</v>
      </c>
      <c r="I804" s="276">
        <v>42008573480056</v>
      </c>
      <c r="J804" s="275"/>
      <c r="K804" s="277">
        <v>46125</v>
      </c>
      <c r="L804" s="275" t="s">
        <v>1446</v>
      </c>
      <c r="M804" s="275" t="s">
        <v>417</v>
      </c>
      <c r="N804" s="275" t="s">
        <v>279</v>
      </c>
      <c r="O804" s="275" t="s">
        <v>311</v>
      </c>
      <c r="P804" s="277" t="s">
        <v>1822</v>
      </c>
      <c r="Q804" s="273" t="s">
        <v>315</v>
      </c>
      <c r="R804" s="273">
        <v>0</v>
      </c>
    </row>
    <row r="805" spans="1:18" ht="32.1" customHeight="1" x14ac:dyDescent="0.25">
      <c r="A805" s="273">
        <v>803</v>
      </c>
      <c r="B805" s="274" t="s">
        <v>364</v>
      </c>
      <c r="C805" s="274">
        <v>35</v>
      </c>
      <c r="D805" s="274" t="s">
        <v>102</v>
      </c>
      <c r="E805" s="274">
        <v>3504</v>
      </c>
      <c r="F805" s="274" t="s">
        <v>2695</v>
      </c>
      <c r="G805" s="274">
        <v>3</v>
      </c>
      <c r="H805" s="275" t="s">
        <v>2166</v>
      </c>
      <c r="I805" s="276">
        <v>63005037380021</v>
      </c>
      <c r="J805" s="275"/>
      <c r="K805" s="277">
        <v>46125</v>
      </c>
      <c r="L805" s="275" t="s">
        <v>1446</v>
      </c>
      <c r="M805" s="275" t="s">
        <v>417</v>
      </c>
      <c r="N805" s="275" t="s">
        <v>279</v>
      </c>
      <c r="O805" s="275" t="s">
        <v>311</v>
      </c>
      <c r="P805" s="277" t="s">
        <v>1822</v>
      </c>
      <c r="Q805" s="273" t="s">
        <v>315</v>
      </c>
      <c r="R805" s="273">
        <v>0</v>
      </c>
    </row>
    <row r="806" spans="1:18" ht="32.1" customHeight="1" x14ac:dyDescent="0.25">
      <c r="A806" s="273">
        <v>804</v>
      </c>
      <c r="B806" s="274" t="s">
        <v>369</v>
      </c>
      <c r="C806" s="274">
        <v>22</v>
      </c>
      <c r="D806" s="274" t="s">
        <v>226</v>
      </c>
      <c r="E806" s="274">
        <v>2205</v>
      </c>
      <c r="F806" s="274" t="s">
        <v>2695</v>
      </c>
      <c r="G806" s="274">
        <v>3</v>
      </c>
      <c r="H806" s="275" t="s">
        <v>2167</v>
      </c>
      <c r="I806" s="276">
        <v>311999998</v>
      </c>
      <c r="J806" s="275" t="s">
        <v>2168</v>
      </c>
      <c r="K806" s="277">
        <v>46125</v>
      </c>
      <c r="L806" s="275" t="s">
        <v>2169</v>
      </c>
      <c r="M806" s="275" t="s">
        <v>416</v>
      </c>
      <c r="N806" s="275" t="s">
        <v>279</v>
      </c>
      <c r="O806" s="275" t="s">
        <v>311</v>
      </c>
      <c r="P806" s="277" t="s">
        <v>2143</v>
      </c>
      <c r="Q806" s="273" t="s">
        <v>314</v>
      </c>
      <c r="R806" s="273">
        <v>2</v>
      </c>
    </row>
    <row r="807" spans="1:18" ht="32.1" customHeight="1" x14ac:dyDescent="0.25">
      <c r="A807" s="273">
        <v>805</v>
      </c>
      <c r="B807" s="274" t="s">
        <v>369</v>
      </c>
      <c r="C807" s="274">
        <v>22</v>
      </c>
      <c r="D807" s="274" t="s">
        <v>226</v>
      </c>
      <c r="E807" s="274">
        <v>2205</v>
      </c>
      <c r="F807" s="274" t="s">
        <v>2695</v>
      </c>
      <c r="G807" s="274">
        <v>3</v>
      </c>
      <c r="H807" s="275" t="s">
        <v>2170</v>
      </c>
      <c r="I807" s="276">
        <v>310762677</v>
      </c>
      <c r="J807" s="275" t="s">
        <v>2171</v>
      </c>
      <c r="K807" s="277">
        <v>46125</v>
      </c>
      <c r="L807" s="275" t="s">
        <v>674</v>
      </c>
      <c r="M807" s="275" t="s">
        <v>416</v>
      </c>
      <c r="N807" s="275" t="s">
        <v>279</v>
      </c>
      <c r="O807" s="275" t="s">
        <v>311</v>
      </c>
      <c r="P807" s="277" t="s">
        <v>2143</v>
      </c>
      <c r="Q807" s="273" t="s">
        <v>314</v>
      </c>
      <c r="R807" s="273">
        <v>2</v>
      </c>
    </row>
    <row r="808" spans="1:18" ht="32.1" customHeight="1" x14ac:dyDescent="0.25">
      <c r="A808" s="273">
        <v>806</v>
      </c>
      <c r="B808" s="274" t="s">
        <v>373</v>
      </c>
      <c r="C808" s="274">
        <v>33</v>
      </c>
      <c r="D808" s="274" t="s">
        <v>500</v>
      </c>
      <c r="E808" s="274">
        <v>3313</v>
      </c>
      <c r="F808" s="274" t="s">
        <v>2695</v>
      </c>
      <c r="G808" s="274">
        <v>3</v>
      </c>
      <c r="H808" s="275" t="s">
        <v>2172</v>
      </c>
      <c r="I808" s="276">
        <v>311259232</v>
      </c>
      <c r="J808" s="275" t="s">
        <v>2173</v>
      </c>
      <c r="K808" s="277">
        <v>46125</v>
      </c>
      <c r="L808" s="275" t="s">
        <v>1405</v>
      </c>
      <c r="M808" s="275" t="s">
        <v>412</v>
      </c>
      <c r="N808" s="275" t="s">
        <v>279</v>
      </c>
      <c r="O808" s="275" t="s">
        <v>309</v>
      </c>
      <c r="P808" s="277" t="s">
        <v>1822</v>
      </c>
      <c r="Q808" s="273" t="s">
        <v>315</v>
      </c>
      <c r="R808" s="273">
        <v>3</v>
      </c>
    </row>
    <row r="809" spans="1:18" ht="32.1" customHeight="1" x14ac:dyDescent="0.25">
      <c r="A809" s="273">
        <v>807</v>
      </c>
      <c r="B809" s="274" t="s">
        <v>373</v>
      </c>
      <c r="C809" s="274">
        <v>33</v>
      </c>
      <c r="D809" s="274" t="s">
        <v>500</v>
      </c>
      <c r="E809" s="274">
        <v>3313</v>
      </c>
      <c r="F809" s="274" t="s">
        <v>2695</v>
      </c>
      <c r="G809" s="274">
        <v>3</v>
      </c>
      <c r="H809" s="275" t="s">
        <v>2174</v>
      </c>
      <c r="I809" s="276">
        <v>41103913160016</v>
      </c>
      <c r="J809" s="275"/>
      <c r="K809" s="277">
        <v>46125</v>
      </c>
      <c r="L809" s="275" t="s">
        <v>1405</v>
      </c>
      <c r="M809" s="275" t="s">
        <v>412</v>
      </c>
      <c r="N809" s="275" t="s">
        <v>279</v>
      </c>
      <c r="O809" s="275" t="s">
        <v>311</v>
      </c>
      <c r="P809" s="277" t="s">
        <v>1822</v>
      </c>
      <c r="Q809" s="273" t="s">
        <v>315</v>
      </c>
      <c r="R809" s="273">
        <v>2</v>
      </c>
    </row>
    <row r="810" spans="1:18" ht="32.1" customHeight="1" x14ac:dyDescent="0.25">
      <c r="A810" s="273">
        <v>808</v>
      </c>
      <c r="B810" s="274" t="s">
        <v>368</v>
      </c>
      <c r="C810" s="274">
        <v>24</v>
      </c>
      <c r="D810" s="274" t="s">
        <v>213</v>
      </c>
      <c r="E810" s="274">
        <v>2410</v>
      </c>
      <c r="F810" s="274" t="s">
        <v>2695</v>
      </c>
      <c r="G810" s="274">
        <v>3</v>
      </c>
      <c r="H810" s="275" t="s">
        <v>2175</v>
      </c>
      <c r="I810" s="276">
        <v>30709986430010</v>
      </c>
      <c r="J810" s="275"/>
      <c r="K810" s="277">
        <v>46126</v>
      </c>
      <c r="L810" s="275" t="s">
        <v>2176</v>
      </c>
      <c r="M810" s="275" t="s">
        <v>402</v>
      </c>
      <c r="N810" s="275" t="s">
        <v>279</v>
      </c>
      <c r="O810" s="275" t="s">
        <v>309</v>
      </c>
      <c r="P810" s="277" t="s">
        <v>2177</v>
      </c>
      <c r="Q810" s="273" t="s">
        <v>315</v>
      </c>
      <c r="R810" s="273">
        <v>2</v>
      </c>
    </row>
    <row r="811" spans="1:18" ht="32.1" customHeight="1" x14ac:dyDescent="0.25">
      <c r="A811" s="273">
        <v>809</v>
      </c>
      <c r="B811" s="274" t="s">
        <v>368</v>
      </c>
      <c r="C811" s="274">
        <v>24</v>
      </c>
      <c r="D811" s="274" t="s">
        <v>213</v>
      </c>
      <c r="E811" s="274">
        <v>2410</v>
      </c>
      <c r="F811" s="274" t="s">
        <v>2695</v>
      </c>
      <c r="G811" s="274">
        <v>3</v>
      </c>
      <c r="H811" s="275" t="s">
        <v>2178</v>
      </c>
      <c r="I811" s="276">
        <v>43107862920039</v>
      </c>
      <c r="J811" s="275"/>
      <c r="K811" s="277">
        <v>46126</v>
      </c>
      <c r="L811" s="275" t="s">
        <v>2179</v>
      </c>
      <c r="M811" s="275" t="s">
        <v>402</v>
      </c>
      <c r="N811" s="275" t="s">
        <v>279</v>
      </c>
      <c r="O811" s="275" t="s">
        <v>309</v>
      </c>
      <c r="P811" s="277" t="s">
        <v>2177</v>
      </c>
      <c r="Q811" s="273" t="s">
        <v>315</v>
      </c>
      <c r="R811" s="273">
        <v>2</v>
      </c>
    </row>
    <row r="812" spans="1:18" ht="32.1" customHeight="1" x14ac:dyDescent="0.25">
      <c r="A812" s="273">
        <v>810</v>
      </c>
      <c r="B812" s="274" t="s">
        <v>367</v>
      </c>
      <c r="C812" s="274">
        <v>18</v>
      </c>
      <c r="D812" s="274" t="s">
        <v>472</v>
      </c>
      <c r="E812" s="274">
        <v>1808</v>
      </c>
      <c r="F812" s="274" t="s">
        <v>2695</v>
      </c>
      <c r="G812" s="274">
        <v>3</v>
      </c>
      <c r="H812" s="275" t="s">
        <v>2180</v>
      </c>
      <c r="I812" s="276">
        <v>307600427</v>
      </c>
      <c r="J812" s="275" t="s">
        <v>2181</v>
      </c>
      <c r="K812" s="277">
        <v>46126</v>
      </c>
      <c r="L812" s="275" t="s">
        <v>2182</v>
      </c>
      <c r="M812" s="275" t="s">
        <v>401</v>
      </c>
      <c r="N812" s="275" t="s">
        <v>279</v>
      </c>
      <c r="O812" s="275" t="s">
        <v>309</v>
      </c>
      <c r="P812" s="277" t="s">
        <v>2177</v>
      </c>
      <c r="Q812" s="273" t="s">
        <v>315</v>
      </c>
      <c r="R812" s="273">
        <v>2</v>
      </c>
    </row>
    <row r="813" spans="1:18" ht="32.1" customHeight="1" x14ac:dyDescent="0.25">
      <c r="A813" s="273">
        <v>811</v>
      </c>
      <c r="B813" s="274" t="s">
        <v>373</v>
      </c>
      <c r="C813" s="274">
        <v>33</v>
      </c>
      <c r="D813" s="274" t="s">
        <v>415</v>
      </c>
      <c r="E813" s="274">
        <v>3301</v>
      </c>
      <c r="F813" s="274" t="s">
        <v>2695</v>
      </c>
      <c r="G813" s="274">
        <v>3</v>
      </c>
      <c r="H813" s="275" t="s">
        <v>2183</v>
      </c>
      <c r="I813" s="276">
        <v>50609027200012</v>
      </c>
      <c r="J813" s="275"/>
      <c r="K813" s="277">
        <v>46126</v>
      </c>
      <c r="L813" s="275" t="s">
        <v>2184</v>
      </c>
      <c r="M813" s="275" t="s">
        <v>412</v>
      </c>
      <c r="N813" s="275" t="s">
        <v>279</v>
      </c>
      <c r="O813" s="275" t="s">
        <v>311</v>
      </c>
      <c r="P813" s="277" t="s">
        <v>2062</v>
      </c>
      <c r="Q813" s="273" t="s">
        <v>315</v>
      </c>
      <c r="R813" s="273">
        <v>1</v>
      </c>
    </row>
    <row r="814" spans="1:18" ht="32.1" customHeight="1" x14ac:dyDescent="0.25">
      <c r="A814" s="273">
        <v>812</v>
      </c>
      <c r="B814" s="274" t="s">
        <v>364</v>
      </c>
      <c r="C814" s="274">
        <v>35</v>
      </c>
      <c r="D814" s="274" t="s">
        <v>101</v>
      </c>
      <c r="E814" s="274">
        <v>3501</v>
      </c>
      <c r="F814" s="274" t="s">
        <v>2695</v>
      </c>
      <c r="G814" s="274">
        <v>3</v>
      </c>
      <c r="H814" s="275" t="s">
        <v>2185</v>
      </c>
      <c r="I814" s="276">
        <v>309553437</v>
      </c>
      <c r="J814" s="275" t="s">
        <v>2186</v>
      </c>
      <c r="K814" s="277">
        <v>46126</v>
      </c>
      <c r="L814" s="275" t="s">
        <v>1773</v>
      </c>
      <c r="M814" s="275" t="s">
        <v>417</v>
      </c>
      <c r="N814" s="275" t="s">
        <v>279</v>
      </c>
      <c r="O814" s="275" t="s">
        <v>310</v>
      </c>
      <c r="P814" s="277" t="s">
        <v>1841</v>
      </c>
      <c r="Q814" s="273" t="s">
        <v>315</v>
      </c>
      <c r="R814" s="273">
        <v>4</v>
      </c>
    </row>
    <row r="815" spans="1:18" ht="32.1" customHeight="1" x14ac:dyDescent="0.25">
      <c r="A815" s="273">
        <v>813</v>
      </c>
      <c r="B815" s="274" t="s">
        <v>364</v>
      </c>
      <c r="C815" s="274">
        <v>35</v>
      </c>
      <c r="D815" s="274" t="s">
        <v>101</v>
      </c>
      <c r="E815" s="274">
        <v>3501</v>
      </c>
      <c r="F815" s="274" t="s">
        <v>2695</v>
      </c>
      <c r="G815" s="274">
        <v>3</v>
      </c>
      <c r="H815" s="275" t="s">
        <v>2187</v>
      </c>
      <c r="I815" s="276">
        <v>30704697340018</v>
      </c>
      <c r="J815" s="275"/>
      <c r="K815" s="277">
        <v>46126</v>
      </c>
      <c r="L815" s="275" t="s">
        <v>2188</v>
      </c>
      <c r="M815" s="275" t="s">
        <v>417</v>
      </c>
      <c r="N815" s="275" t="s">
        <v>279</v>
      </c>
      <c r="O815" s="275" t="s">
        <v>311</v>
      </c>
      <c r="P815" s="277" t="s">
        <v>1841</v>
      </c>
      <c r="Q815" s="273" t="s">
        <v>315</v>
      </c>
      <c r="R815" s="273">
        <v>0</v>
      </c>
    </row>
    <row r="816" spans="1:18" ht="32.1" customHeight="1" x14ac:dyDescent="0.25">
      <c r="A816" s="273">
        <v>814</v>
      </c>
      <c r="B816" s="274" t="s">
        <v>364</v>
      </c>
      <c r="C816" s="274">
        <v>35</v>
      </c>
      <c r="D816" s="274" t="s">
        <v>101</v>
      </c>
      <c r="E816" s="274">
        <v>3501</v>
      </c>
      <c r="F816" s="274" t="s">
        <v>2695</v>
      </c>
      <c r="G816" s="274">
        <v>3</v>
      </c>
      <c r="H816" s="275" t="s">
        <v>2189</v>
      </c>
      <c r="I816" s="276">
        <v>32004637340022</v>
      </c>
      <c r="J816" s="275"/>
      <c r="K816" s="277">
        <v>46126</v>
      </c>
      <c r="L816" s="275" t="s">
        <v>2188</v>
      </c>
      <c r="M816" s="275" t="s">
        <v>417</v>
      </c>
      <c r="N816" s="275" t="s">
        <v>279</v>
      </c>
      <c r="O816" s="275" t="s">
        <v>311</v>
      </c>
      <c r="P816" s="277" t="s">
        <v>1841</v>
      </c>
      <c r="Q816" s="273" t="s">
        <v>315</v>
      </c>
      <c r="R816" s="273">
        <v>0</v>
      </c>
    </row>
    <row r="817" spans="1:18" ht="32.1" customHeight="1" x14ac:dyDescent="0.25">
      <c r="A817" s="273">
        <v>815</v>
      </c>
      <c r="B817" s="274" t="s">
        <v>364</v>
      </c>
      <c r="C817" s="274">
        <v>35</v>
      </c>
      <c r="D817" s="274" t="s">
        <v>101</v>
      </c>
      <c r="E817" s="274">
        <v>3501</v>
      </c>
      <c r="F817" s="274" t="s">
        <v>2695</v>
      </c>
      <c r="G817" s="274">
        <v>3</v>
      </c>
      <c r="H817" s="275" t="s">
        <v>2190</v>
      </c>
      <c r="I817" s="276">
        <v>31106843490050</v>
      </c>
      <c r="J817" s="275"/>
      <c r="K817" s="277">
        <v>46126</v>
      </c>
      <c r="L817" s="275" t="s">
        <v>2188</v>
      </c>
      <c r="M817" s="275" t="s">
        <v>417</v>
      </c>
      <c r="N817" s="275" t="s">
        <v>279</v>
      </c>
      <c r="O817" s="275" t="s">
        <v>311</v>
      </c>
      <c r="P817" s="277" t="s">
        <v>1841</v>
      </c>
      <c r="Q817" s="273" t="s">
        <v>315</v>
      </c>
      <c r="R817" s="273">
        <v>0</v>
      </c>
    </row>
    <row r="818" spans="1:18" ht="32.1" customHeight="1" x14ac:dyDescent="0.25">
      <c r="A818" s="273">
        <v>816</v>
      </c>
      <c r="B818" s="274" t="s">
        <v>372</v>
      </c>
      <c r="C818" s="274">
        <v>30</v>
      </c>
      <c r="D818" s="274" t="s">
        <v>242</v>
      </c>
      <c r="E818" s="274">
        <v>3003</v>
      </c>
      <c r="F818" s="274" t="s">
        <v>2695</v>
      </c>
      <c r="G818" s="274">
        <v>3</v>
      </c>
      <c r="H818" s="275" t="s">
        <v>2356</v>
      </c>
      <c r="I818" s="276">
        <v>203869169</v>
      </c>
      <c r="J818" s="275" t="s">
        <v>2357</v>
      </c>
      <c r="K818" s="277">
        <v>46126</v>
      </c>
      <c r="L818" s="275" t="s">
        <v>1179</v>
      </c>
      <c r="M818" s="275" t="s">
        <v>1180</v>
      </c>
      <c r="N818" s="275" t="s">
        <v>279</v>
      </c>
      <c r="O818" s="275" t="s">
        <v>309</v>
      </c>
      <c r="P818" s="277" t="s">
        <v>2177</v>
      </c>
      <c r="Q818" s="273" t="s">
        <v>315</v>
      </c>
      <c r="R818" s="273">
        <v>2</v>
      </c>
    </row>
    <row r="819" spans="1:18" ht="32.1" customHeight="1" x14ac:dyDescent="0.25">
      <c r="A819" s="273">
        <v>817</v>
      </c>
      <c r="B819" s="274" t="s">
        <v>372</v>
      </c>
      <c r="C819" s="274">
        <v>30</v>
      </c>
      <c r="D819" s="274" t="s">
        <v>242</v>
      </c>
      <c r="E819" s="274">
        <v>3003</v>
      </c>
      <c r="F819" s="274" t="s">
        <v>2695</v>
      </c>
      <c r="G819" s="274">
        <v>3</v>
      </c>
      <c r="H819" s="275" t="s">
        <v>2358</v>
      </c>
      <c r="I819" s="276">
        <v>303343765</v>
      </c>
      <c r="J819" s="275" t="s">
        <v>2359</v>
      </c>
      <c r="K819" s="277">
        <v>46126</v>
      </c>
      <c r="L819" s="275" t="s">
        <v>1179</v>
      </c>
      <c r="M819" s="275" t="s">
        <v>1180</v>
      </c>
      <c r="N819" s="275" t="s">
        <v>279</v>
      </c>
      <c r="O819" s="275" t="s">
        <v>309</v>
      </c>
      <c r="P819" s="277" t="s">
        <v>2177</v>
      </c>
      <c r="Q819" s="273" t="s">
        <v>315</v>
      </c>
      <c r="R819" s="273">
        <v>2</v>
      </c>
    </row>
    <row r="820" spans="1:18" ht="32.1" customHeight="1" x14ac:dyDescent="0.25">
      <c r="A820" s="273">
        <v>818</v>
      </c>
      <c r="B820" s="274" t="s">
        <v>372</v>
      </c>
      <c r="C820" s="274">
        <v>30</v>
      </c>
      <c r="D820" s="274" t="s">
        <v>242</v>
      </c>
      <c r="E820" s="274">
        <v>3003</v>
      </c>
      <c r="F820" s="274" t="s">
        <v>2695</v>
      </c>
      <c r="G820" s="274">
        <v>3</v>
      </c>
      <c r="H820" s="275" t="s">
        <v>2360</v>
      </c>
      <c r="I820" s="276">
        <v>302105104</v>
      </c>
      <c r="J820" s="275" t="s">
        <v>2361</v>
      </c>
      <c r="K820" s="277">
        <v>46126</v>
      </c>
      <c r="L820" s="275" t="s">
        <v>1179</v>
      </c>
      <c r="M820" s="275" t="s">
        <v>1180</v>
      </c>
      <c r="N820" s="275" t="s">
        <v>279</v>
      </c>
      <c r="O820" s="275" t="s">
        <v>309</v>
      </c>
      <c r="P820" s="277" t="s">
        <v>2177</v>
      </c>
      <c r="Q820" s="273" t="s">
        <v>315</v>
      </c>
      <c r="R820" s="273">
        <v>2</v>
      </c>
    </row>
    <row r="821" spans="1:18" ht="32.1" customHeight="1" x14ac:dyDescent="0.25">
      <c r="A821" s="273">
        <v>819</v>
      </c>
      <c r="B821" s="274" t="s">
        <v>372</v>
      </c>
      <c r="C821" s="274">
        <v>30</v>
      </c>
      <c r="D821" s="274" t="s">
        <v>242</v>
      </c>
      <c r="E821" s="274">
        <v>3003</v>
      </c>
      <c r="F821" s="274" t="s">
        <v>2695</v>
      </c>
      <c r="G821" s="274">
        <v>3</v>
      </c>
      <c r="H821" s="275" t="s">
        <v>1869</v>
      </c>
      <c r="I821" s="276">
        <v>30307727050019</v>
      </c>
      <c r="J821" s="275"/>
      <c r="K821" s="277">
        <v>46126</v>
      </c>
      <c r="L821" s="275" t="s">
        <v>1179</v>
      </c>
      <c r="M821" s="275" t="s">
        <v>1180</v>
      </c>
      <c r="N821" s="275" t="s">
        <v>279</v>
      </c>
      <c r="O821" s="275" t="s">
        <v>309</v>
      </c>
      <c r="P821" s="277" t="s">
        <v>2177</v>
      </c>
      <c r="Q821" s="273" t="s">
        <v>315</v>
      </c>
      <c r="R821" s="273">
        <v>2</v>
      </c>
    </row>
    <row r="822" spans="1:18" ht="32.1" customHeight="1" x14ac:dyDescent="0.25">
      <c r="A822" s="273">
        <v>820</v>
      </c>
      <c r="B822" s="274" t="s">
        <v>367</v>
      </c>
      <c r="C822" s="274">
        <v>18</v>
      </c>
      <c r="D822" s="274" t="s">
        <v>559</v>
      </c>
      <c r="E822" s="274">
        <v>1817</v>
      </c>
      <c r="F822" s="274" t="s">
        <v>2695</v>
      </c>
      <c r="G822" s="274">
        <v>3</v>
      </c>
      <c r="H822" s="275" t="s">
        <v>1743</v>
      </c>
      <c r="I822" s="276">
        <v>202136148</v>
      </c>
      <c r="J822" s="275" t="s">
        <v>1744</v>
      </c>
      <c r="K822" s="277">
        <v>46127</v>
      </c>
      <c r="L822" s="275" t="s">
        <v>2194</v>
      </c>
      <c r="M822" s="275" t="s">
        <v>401</v>
      </c>
      <c r="N822" s="275" t="s">
        <v>279</v>
      </c>
      <c r="O822" s="275" t="s">
        <v>309</v>
      </c>
      <c r="P822" s="277" t="s">
        <v>2195</v>
      </c>
      <c r="Q822" s="273" t="s">
        <v>315</v>
      </c>
      <c r="R822" s="273">
        <v>1</v>
      </c>
    </row>
    <row r="823" spans="1:18" ht="32.1" customHeight="1" x14ac:dyDescent="0.25">
      <c r="A823" s="273">
        <v>821</v>
      </c>
      <c r="B823" s="274" t="s">
        <v>369</v>
      </c>
      <c r="C823" s="274">
        <v>22</v>
      </c>
      <c r="D823" s="274" t="s">
        <v>233</v>
      </c>
      <c r="E823" s="274">
        <v>2211</v>
      </c>
      <c r="F823" s="274" t="s">
        <v>2695</v>
      </c>
      <c r="G823" s="274">
        <v>3</v>
      </c>
      <c r="H823" s="275" t="s">
        <v>2196</v>
      </c>
      <c r="I823" s="276">
        <v>311027845</v>
      </c>
      <c r="J823" s="275" t="s">
        <v>2197</v>
      </c>
      <c r="K823" s="277">
        <v>46127</v>
      </c>
      <c r="L823" s="275" t="s">
        <v>1437</v>
      </c>
      <c r="M823" s="275" t="s">
        <v>416</v>
      </c>
      <c r="N823" s="275" t="s">
        <v>279</v>
      </c>
      <c r="O823" s="275" t="s">
        <v>311</v>
      </c>
      <c r="P823" s="277" t="s">
        <v>2195</v>
      </c>
      <c r="Q823" s="273" t="s">
        <v>315</v>
      </c>
      <c r="R823" s="273">
        <v>2</v>
      </c>
    </row>
    <row r="824" spans="1:18" ht="32.1" customHeight="1" x14ac:dyDescent="0.25">
      <c r="A824" s="273">
        <v>822</v>
      </c>
      <c r="B824" s="274" t="s">
        <v>369</v>
      </c>
      <c r="C824" s="274">
        <v>22</v>
      </c>
      <c r="D824" s="274" t="s">
        <v>233</v>
      </c>
      <c r="E824" s="274">
        <v>2211</v>
      </c>
      <c r="F824" s="274" t="s">
        <v>2695</v>
      </c>
      <c r="G824" s="274">
        <v>3</v>
      </c>
      <c r="H824" s="275" t="s">
        <v>2198</v>
      </c>
      <c r="I824" s="276">
        <v>310826310</v>
      </c>
      <c r="J824" s="275" t="s">
        <v>2199</v>
      </c>
      <c r="K824" s="277">
        <v>46127</v>
      </c>
      <c r="L824" s="275" t="s">
        <v>2200</v>
      </c>
      <c r="M824" s="275" t="s">
        <v>416</v>
      </c>
      <c r="N824" s="275" t="s">
        <v>279</v>
      </c>
      <c r="O824" s="275" t="s">
        <v>311</v>
      </c>
      <c r="P824" s="277" t="s">
        <v>2195</v>
      </c>
      <c r="Q824" s="273" t="s">
        <v>315</v>
      </c>
      <c r="R824" s="273">
        <v>2</v>
      </c>
    </row>
    <row r="825" spans="1:18" ht="32.1" customHeight="1" x14ac:dyDescent="0.25">
      <c r="A825" s="273">
        <v>823</v>
      </c>
      <c r="B825" s="274" t="s">
        <v>373</v>
      </c>
      <c r="C825" s="274">
        <v>33</v>
      </c>
      <c r="D825" s="274" t="s">
        <v>413</v>
      </c>
      <c r="E825" s="274">
        <v>3314</v>
      </c>
      <c r="F825" s="274" t="s">
        <v>2695</v>
      </c>
      <c r="G825" s="274">
        <v>3</v>
      </c>
      <c r="H825" s="275" t="s">
        <v>2201</v>
      </c>
      <c r="I825" s="276">
        <v>30909783180020</v>
      </c>
      <c r="J825" s="275"/>
      <c r="K825" s="277">
        <v>46127</v>
      </c>
      <c r="L825" s="275" t="s">
        <v>1418</v>
      </c>
      <c r="M825" s="275" t="s">
        <v>412</v>
      </c>
      <c r="N825" s="275" t="s">
        <v>279</v>
      </c>
      <c r="O825" s="275" t="s">
        <v>311</v>
      </c>
      <c r="P825" s="277" t="s">
        <v>1858</v>
      </c>
      <c r="Q825" s="273" t="s">
        <v>315</v>
      </c>
      <c r="R825" s="273">
        <v>1</v>
      </c>
    </row>
    <row r="826" spans="1:18" ht="32.1" customHeight="1" x14ac:dyDescent="0.25">
      <c r="A826" s="273">
        <v>824</v>
      </c>
      <c r="B826" s="274" t="s">
        <v>364</v>
      </c>
      <c r="C826" s="274">
        <v>35</v>
      </c>
      <c r="D826" s="274" t="s">
        <v>98</v>
      </c>
      <c r="E826" s="274">
        <v>3512</v>
      </c>
      <c r="F826" s="274" t="s">
        <v>2695</v>
      </c>
      <c r="G826" s="274">
        <v>3</v>
      </c>
      <c r="H826" s="275" t="s">
        <v>2202</v>
      </c>
      <c r="I826" s="276">
        <v>311034465</v>
      </c>
      <c r="J826" s="275" t="s">
        <v>2203</v>
      </c>
      <c r="K826" s="277">
        <v>46127</v>
      </c>
      <c r="L826" s="275" t="s">
        <v>2042</v>
      </c>
      <c r="M826" s="275" t="s">
        <v>403</v>
      </c>
      <c r="N826" s="275" t="s">
        <v>279</v>
      </c>
      <c r="O826" s="275" t="s">
        <v>311</v>
      </c>
      <c r="P826" s="277" t="s">
        <v>1858</v>
      </c>
      <c r="Q826" s="273" t="s">
        <v>315</v>
      </c>
      <c r="R826" s="273">
        <v>2</v>
      </c>
    </row>
    <row r="827" spans="1:18" ht="32.1" customHeight="1" x14ac:dyDescent="0.25">
      <c r="A827" s="273">
        <v>825</v>
      </c>
      <c r="B827" s="274" t="s">
        <v>364</v>
      </c>
      <c r="C827" s="274">
        <v>35</v>
      </c>
      <c r="D827" s="274" t="s">
        <v>98</v>
      </c>
      <c r="E827" s="274">
        <v>3512</v>
      </c>
      <c r="F827" s="274" t="s">
        <v>2695</v>
      </c>
      <c r="G827" s="274">
        <v>3</v>
      </c>
      <c r="H827" s="275" t="s">
        <v>2204</v>
      </c>
      <c r="I827" s="276">
        <v>308749184</v>
      </c>
      <c r="J827" s="275" t="s">
        <v>2205</v>
      </c>
      <c r="K827" s="277">
        <v>46127</v>
      </c>
      <c r="L827" s="275" t="s">
        <v>2042</v>
      </c>
      <c r="M827" s="275" t="s">
        <v>403</v>
      </c>
      <c r="N827" s="275" t="s">
        <v>279</v>
      </c>
      <c r="O827" s="275" t="s">
        <v>311</v>
      </c>
      <c r="P827" s="277" t="s">
        <v>1858</v>
      </c>
      <c r="Q827" s="273" t="s">
        <v>315</v>
      </c>
      <c r="R827" s="273">
        <v>2</v>
      </c>
    </row>
    <row r="828" spans="1:18" ht="32.1" customHeight="1" x14ac:dyDescent="0.25">
      <c r="A828" s="273">
        <v>826</v>
      </c>
      <c r="B828" s="274" t="s">
        <v>364</v>
      </c>
      <c r="C828" s="274">
        <v>35</v>
      </c>
      <c r="D828" s="274" t="s">
        <v>98</v>
      </c>
      <c r="E828" s="274">
        <v>3512</v>
      </c>
      <c r="F828" s="274" t="s">
        <v>2695</v>
      </c>
      <c r="G828" s="274">
        <v>3</v>
      </c>
      <c r="H828" s="275" t="s">
        <v>2206</v>
      </c>
      <c r="I828" s="276">
        <v>52711007360028</v>
      </c>
      <c r="J828" s="275"/>
      <c r="K828" s="277">
        <v>46127</v>
      </c>
      <c r="L828" s="275" t="s">
        <v>2042</v>
      </c>
      <c r="M828" s="275" t="s">
        <v>403</v>
      </c>
      <c r="N828" s="275" t="s">
        <v>279</v>
      </c>
      <c r="O828" s="275" t="s">
        <v>311</v>
      </c>
      <c r="P828" s="277" t="s">
        <v>1858</v>
      </c>
      <c r="Q828" s="273" t="s">
        <v>315</v>
      </c>
      <c r="R828" s="273">
        <v>1</v>
      </c>
    </row>
    <row r="829" spans="1:18" ht="32.1" customHeight="1" x14ac:dyDescent="0.25">
      <c r="A829" s="273">
        <v>827</v>
      </c>
      <c r="B829" s="274" t="s">
        <v>364</v>
      </c>
      <c r="C829" s="274">
        <v>35</v>
      </c>
      <c r="D829" s="274" t="s">
        <v>98</v>
      </c>
      <c r="E829" s="274">
        <v>3512</v>
      </c>
      <c r="F829" s="274" t="s">
        <v>2695</v>
      </c>
      <c r="G829" s="274">
        <v>3</v>
      </c>
      <c r="H829" s="275" t="s">
        <v>465</v>
      </c>
      <c r="I829" s="276">
        <v>304862357</v>
      </c>
      <c r="J829" s="275" t="s">
        <v>466</v>
      </c>
      <c r="K829" s="277">
        <v>46127</v>
      </c>
      <c r="L829" s="275" t="s">
        <v>2042</v>
      </c>
      <c r="M829" s="275" t="s">
        <v>403</v>
      </c>
      <c r="N829" s="275" t="s">
        <v>279</v>
      </c>
      <c r="O829" s="275" t="s">
        <v>311</v>
      </c>
      <c r="P829" s="277" t="s">
        <v>1858</v>
      </c>
      <c r="Q829" s="273" t="s">
        <v>315</v>
      </c>
      <c r="R829" s="273">
        <v>2</v>
      </c>
    </row>
    <row r="830" spans="1:18" ht="32.1" customHeight="1" x14ac:dyDescent="0.25">
      <c r="A830" s="273">
        <v>828</v>
      </c>
      <c r="B830" s="274" t="s">
        <v>362</v>
      </c>
      <c r="C830" s="274">
        <v>8</v>
      </c>
      <c r="D830" s="274" t="s">
        <v>650</v>
      </c>
      <c r="E830" s="274">
        <v>812</v>
      </c>
      <c r="F830" s="274" t="s">
        <v>2695</v>
      </c>
      <c r="G830" s="274">
        <v>3</v>
      </c>
      <c r="H830" s="275" t="s">
        <v>2207</v>
      </c>
      <c r="I830" s="276">
        <v>52008005980029</v>
      </c>
      <c r="J830" s="275"/>
      <c r="K830" s="277">
        <v>46127</v>
      </c>
      <c r="L830" s="275" t="s">
        <v>1978</v>
      </c>
      <c r="M830" s="275" t="s">
        <v>403</v>
      </c>
      <c r="N830" s="275" t="s">
        <v>279</v>
      </c>
      <c r="O830" s="275" t="s">
        <v>309</v>
      </c>
      <c r="P830" s="277" t="s">
        <v>2195</v>
      </c>
      <c r="Q830" s="273" t="s">
        <v>315</v>
      </c>
      <c r="R830" s="273">
        <v>2</v>
      </c>
    </row>
    <row r="831" spans="1:18" ht="32.1" customHeight="1" x14ac:dyDescent="0.25">
      <c r="A831" s="273">
        <v>829</v>
      </c>
      <c r="B831" s="274" t="s">
        <v>362</v>
      </c>
      <c r="C831" s="274">
        <v>8</v>
      </c>
      <c r="D831" s="274" t="s">
        <v>650</v>
      </c>
      <c r="E831" s="274">
        <v>812</v>
      </c>
      <c r="F831" s="274" t="s">
        <v>2695</v>
      </c>
      <c r="G831" s="274">
        <v>3</v>
      </c>
      <c r="H831" s="275" t="s">
        <v>2208</v>
      </c>
      <c r="I831" s="276">
        <v>61405065520031</v>
      </c>
      <c r="J831" s="275"/>
      <c r="K831" s="277">
        <v>46127</v>
      </c>
      <c r="L831" s="275" t="s">
        <v>2209</v>
      </c>
      <c r="M831" s="275" t="s">
        <v>403</v>
      </c>
      <c r="N831" s="275" t="s">
        <v>279</v>
      </c>
      <c r="O831" s="275" t="s">
        <v>309</v>
      </c>
      <c r="P831" s="277" t="s">
        <v>2195</v>
      </c>
      <c r="Q831" s="273" t="s">
        <v>315</v>
      </c>
      <c r="R831" s="273">
        <v>1</v>
      </c>
    </row>
    <row r="832" spans="1:18" ht="32.1" customHeight="1" x14ac:dyDescent="0.25">
      <c r="A832" s="273">
        <v>830</v>
      </c>
      <c r="B832" s="274" t="s">
        <v>372</v>
      </c>
      <c r="C832" s="274">
        <v>30</v>
      </c>
      <c r="D832" s="274" t="s">
        <v>247</v>
      </c>
      <c r="E832" s="274">
        <v>3010</v>
      </c>
      <c r="F832" s="274" t="s">
        <v>2695</v>
      </c>
      <c r="G832" s="274">
        <v>3</v>
      </c>
      <c r="H832" s="275" t="s">
        <v>2317</v>
      </c>
      <c r="I832" s="276">
        <v>310648904</v>
      </c>
      <c r="J832" s="275" t="s">
        <v>2318</v>
      </c>
      <c r="K832" s="277">
        <v>46127</v>
      </c>
      <c r="L832" s="275" t="s">
        <v>1179</v>
      </c>
      <c r="M832" s="275" t="s">
        <v>1180</v>
      </c>
      <c r="N832" s="275" t="s">
        <v>279</v>
      </c>
      <c r="O832" s="275" t="s">
        <v>309</v>
      </c>
      <c r="P832" s="277" t="s">
        <v>1858</v>
      </c>
      <c r="Q832" s="273" t="s">
        <v>315</v>
      </c>
      <c r="R832" s="273">
        <v>2</v>
      </c>
    </row>
    <row r="833" spans="1:18" ht="32.1" customHeight="1" x14ac:dyDescent="0.25">
      <c r="A833" s="273">
        <v>831</v>
      </c>
      <c r="B833" s="274" t="s">
        <v>372</v>
      </c>
      <c r="C833" s="274">
        <v>30</v>
      </c>
      <c r="D833" s="274" t="s">
        <v>247</v>
      </c>
      <c r="E833" s="274">
        <v>3010</v>
      </c>
      <c r="F833" s="274" t="s">
        <v>2695</v>
      </c>
      <c r="G833" s="274">
        <v>3</v>
      </c>
      <c r="H833" s="275" t="s">
        <v>1197</v>
      </c>
      <c r="I833" s="276">
        <v>61803017040046</v>
      </c>
      <c r="J833" s="275"/>
      <c r="K833" s="277">
        <v>46127</v>
      </c>
      <c r="L833" s="275" t="s">
        <v>1179</v>
      </c>
      <c r="M833" s="275" t="s">
        <v>1180</v>
      </c>
      <c r="N833" s="275" t="s">
        <v>279</v>
      </c>
      <c r="O833" s="275" t="s">
        <v>309</v>
      </c>
      <c r="P833" s="277" t="s">
        <v>1858</v>
      </c>
      <c r="Q833" s="273" t="s">
        <v>315</v>
      </c>
      <c r="R833" s="273">
        <v>2</v>
      </c>
    </row>
    <row r="834" spans="1:18" ht="32.1" customHeight="1" x14ac:dyDescent="0.25">
      <c r="A834" s="273">
        <v>832</v>
      </c>
      <c r="B834" s="274" t="s">
        <v>372</v>
      </c>
      <c r="C834" s="274">
        <v>30</v>
      </c>
      <c r="D834" s="274" t="s">
        <v>247</v>
      </c>
      <c r="E834" s="274">
        <v>3010</v>
      </c>
      <c r="F834" s="274" t="s">
        <v>2695</v>
      </c>
      <c r="G834" s="274">
        <v>3</v>
      </c>
      <c r="H834" s="275" t="s">
        <v>2319</v>
      </c>
      <c r="I834" s="276">
        <v>32003864270085</v>
      </c>
      <c r="J834" s="275" t="s">
        <v>2210</v>
      </c>
      <c r="K834" s="277">
        <v>46127</v>
      </c>
      <c r="L834" s="275" t="s">
        <v>1179</v>
      </c>
      <c r="M834" s="275" t="s">
        <v>1180</v>
      </c>
      <c r="N834" s="275" t="s">
        <v>279</v>
      </c>
      <c r="O834" s="275" t="s">
        <v>309</v>
      </c>
      <c r="P834" s="277" t="s">
        <v>1858</v>
      </c>
      <c r="Q834" s="273" t="s">
        <v>315</v>
      </c>
      <c r="R834" s="273">
        <v>2</v>
      </c>
    </row>
    <row r="835" spans="1:18" ht="32.1" customHeight="1" x14ac:dyDescent="0.25">
      <c r="A835" s="273">
        <v>833</v>
      </c>
      <c r="B835" s="274" t="s">
        <v>372</v>
      </c>
      <c r="C835" s="274">
        <v>30</v>
      </c>
      <c r="D835" s="274" t="s">
        <v>247</v>
      </c>
      <c r="E835" s="274">
        <v>3010</v>
      </c>
      <c r="F835" s="274" t="s">
        <v>2695</v>
      </c>
      <c r="G835" s="274">
        <v>3</v>
      </c>
      <c r="H835" s="275" t="s">
        <v>2320</v>
      </c>
      <c r="I835" s="276">
        <v>311019815</v>
      </c>
      <c r="J835" s="275" t="s">
        <v>2321</v>
      </c>
      <c r="K835" s="277">
        <v>46127</v>
      </c>
      <c r="L835" s="275" t="s">
        <v>1179</v>
      </c>
      <c r="M835" s="275" t="s">
        <v>1180</v>
      </c>
      <c r="N835" s="275" t="s">
        <v>279</v>
      </c>
      <c r="O835" s="275" t="s">
        <v>309</v>
      </c>
      <c r="P835" s="277" t="s">
        <v>1858</v>
      </c>
      <c r="Q835" s="273" t="s">
        <v>315</v>
      </c>
      <c r="R835" s="273">
        <v>2</v>
      </c>
    </row>
    <row r="836" spans="1:18" ht="32.1" customHeight="1" x14ac:dyDescent="0.25">
      <c r="A836" s="273">
        <v>834</v>
      </c>
      <c r="B836" s="274" t="s">
        <v>361</v>
      </c>
      <c r="C836" s="274">
        <v>6</v>
      </c>
      <c r="D836" s="274" t="s">
        <v>80</v>
      </c>
      <c r="E836" s="274">
        <v>601</v>
      </c>
      <c r="F836" s="274" t="s">
        <v>2695</v>
      </c>
      <c r="G836" s="274">
        <v>3</v>
      </c>
      <c r="H836" s="275" t="s">
        <v>2212</v>
      </c>
      <c r="I836" s="276">
        <v>312293824</v>
      </c>
      <c r="J836" s="275" t="s">
        <v>2213</v>
      </c>
      <c r="K836" s="277">
        <v>46122</v>
      </c>
      <c r="L836" s="275" t="s">
        <v>2214</v>
      </c>
      <c r="M836" s="275" t="s">
        <v>1952</v>
      </c>
      <c r="N836" s="275" t="s">
        <v>279</v>
      </c>
      <c r="O836" s="275" t="s">
        <v>309</v>
      </c>
      <c r="P836" s="277" t="s">
        <v>2096</v>
      </c>
      <c r="Q836" s="273" t="s">
        <v>315</v>
      </c>
      <c r="R836" s="273">
        <v>2</v>
      </c>
    </row>
    <row r="837" spans="1:18" ht="32.1" customHeight="1" x14ac:dyDescent="0.25">
      <c r="A837" s="273">
        <v>835</v>
      </c>
      <c r="B837" s="274" t="s">
        <v>361</v>
      </c>
      <c r="C837" s="274">
        <v>6</v>
      </c>
      <c r="D837" s="274" t="s">
        <v>80</v>
      </c>
      <c r="E837" s="274">
        <v>601</v>
      </c>
      <c r="F837" s="274" t="s">
        <v>2695</v>
      </c>
      <c r="G837" s="274">
        <v>3</v>
      </c>
      <c r="H837" s="275" t="s">
        <v>2215</v>
      </c>
      <c r="I837" s="276">
        <v>305902764</v>
      </c>
      <c r="J837" s="275" t="s">
        <v>2216</v>
      </c>
      <c r="K837" s="277">
        <v>46122</v>
      </c>
      <c r="L837" s="275" t="s">
        <v>2217</v>
      </c>
      <c r="M837" s="275" t="s">
        <v>1952</v>
      </c>
      <c r="N837" s="275" t="s">
        <v>279</v>
      </c>
      <c r="O837" s="275" t="s">
        <v>309</v>
      </c>
      <c r="P837" s="277" t="s">
        <v>2096</v>
      </c>
      <c r="Q837" s="273" t="s">
        <v>315</v>
      </c>
      <c r="R837" s="273">
        <v>2</v>
      </c>
    </row>
    <row r="838" spans="1:18" ht="32.1" customHeight="1" x14ac:dyDescent="0.25">
      <c r="A838" s="273">
        <v>836</v>
      </c>
      <c r="B838" s="274" t="s">
        <v>366</v>
      </c>
      <c r="C838" s="274">
        <v>14</v>
      </c>
      <c r="D838" s="274" t="s">
        <v>592</v>
      </c>
      <c r="E838" s="274">
        <v>1417</v>
      </c>
      <c r="F838" s="274" t="s">
        <v>2695</v>
      </c>
      <c r="G838" s="274">
        <v>3</v>
      </c>
      <c r="H838" s="275" t="s">
        <v>2219</v>
      </c>
      <c r="I838" s="276">
        <v>40411932130086</v>
      </c>
      <c r="J838" s="275"/>
      <c r="K838" s="277">
        <v>46128</v>
      </c>
      <c r="L838" s="275" t="s">
        <v>2220</v>
      </c>
      <c r="M838" s="275" t="s">
        <v>467</v>
      </c>
      <c r="N838" s="275" t="s">
        <v>279</v>
      </c>
      <c r="O838" s="275" t="s">
        <v>309</v>
      </c>
      <c r="P838" s="277" t="s">
        <v>2218</v>
      </c>
      <c r="Q838" s="273" t="s">
        <v>315</v>
      </c>
      <c r="R838" s="273">
        <v>3</v>
      </c>
    </row>
    <row r="839" spans="1:18" ht="32.1" customHeight="1" x14ac:dyDescent="0.25">
      <c r="A839" s="273">
        <v>837</v>
      </c>
      <c r="B839" s="274" t="s">
        <v>367</v>
      </c>
      <c r="C839" s="274">
        <v>18</v>
      </c>
      <c r="D839" s="274" t="s">
        <v>400</v>
      </c>
      <c r="E839" s="274">
        <v>1801</v>
      </c>
      <c r="F839" s="274" t="s">
        <v>2695</v>
      </c>
      <c r="G839" s="274">
        <v>3</v>
      </c>
      <c r="H839" s="275" t="s">
        <v>2221</v>
      </c>
      <c r="I839" s="276">
        <v>305212959</v>
      </c>
      <c r="J839" s="275" t="s">
        <v>2222</v>
      </c>
      <c r="K839" s="277">
        <v>46128</v>
      </c>
      <c r="L839" s="275" t="s">
        <v>2223</v>
      </c>
      <c r="M839" s="275" t="s">
        <v>401</v>
      </c>
      <c r="N839" s="275" t="s">
        <v>279</v>
      </c>
      <c r="O839" s="275" t="s">
        <v>309</v>
      </c>
      <c r="P839" s="277" t="s">
        <v>2224</v>
      </c>
      <c r="Q839" s="273" t="s">
        <v>315</v>
      </c>
      <c r="R839" s="273">
        <v>2</v>
      </c>
    </row>
    <row r="840" spans="1:18" ht="32.1" customHeight="1" x14ac:dyDescent="0.25">
      <c r="A840" s="273">
        <v>838</v>
      </c>
      <c r="B840" s="274" t="s">
        <v>369</v>
      </c>
      <c r="C840" s="274">
        <v>22</v>
      </c>
      <c r="D840" s="274" t="s">
        <v>228</v>
      </c>
      <c r="E840" s="274">
        <v>2208</v>
      </c>
      <c r="F840" s="274" t="s">
        <v>2695</v>
      </c>
      <c r="G840" s="274">
        <v>3</v>
      </c>
      <c r="H840" s="275" t="s">
        <v>1087</v>
      </c>
      <c r="I840" s="276">
        <v>306953899</v>
      </c>
      <c r="J840" s="275" t="s">
        <v>1088</v>
      </c>
      <c r="K840" s="277">
        <v>46128</v>
      </c>
      <c r="L840" s="275" t="s">
        <v>645</v>
      </c>
      <c r="M840" s="275" t="s">
        <v>416</v>
      </c>
      <c r="N840" s="275" t="s">
        <v>279</v>
      </c>
      <c r="O840" s="275" t="s">
        <v>311</v>
      </c>
      <c r="P840" s="277" t="s">
        <v>2224</v>
      </c>
      <c r="Q840" s="273" t="s">
        <v>315</v>
      </c>
      <c r="R840" s="273">
        <v>2</v>
      </c>
    </row>
    <row r="841" spans="1:18" ht="32.1" customHeight="1" x14ac:dyDescent="0.25">
      <c r="A841" s="273">
        <v>839</v>
      </c>
      <c r="B841" s="274" t="s">
        <v>369</v>
      </c>
      <c r="C841" s="274">
        <v>22</v>
      </c>
      <c r="D841" s="274" t="s">
        <v>228</v>
      </c>
      <c r="E841" s="274">
        <v>2208</v>
      </c>
      <c r="F841" s="274" t="s">
        <v>2695</v>
      </c>
      <c r="G841" s="274">
        <v>3</v>
      </c>
      <c r="H841" s="275" t="s">
        <v>2225</v>
      </c>
      <c r="I841" s="276">
        <v>42201841930053</v>
      </c>
      <c r="J841" s="275"/>
      <c r="K841" s="277">
        <v>46128</v>
      </c>
      <c r="L841" s="275" t="s">
        <v>613</v>
      </c>
      <c r="M841" s="275" t="s">
        <v>416</v>
      </c>
      <c r="N841" s="275" t="s">
        <v>279</v>
      </c>
      <c r="O841" s="275" t="s">
        <v>311</v>
      </c>
      <c r="P841" s="277" t="s">
        <v>2224</v>
      </c>
      <c r="Q841" s="273" t="s">
        <v>314</v>
      </c>
      <c r="R841" s="273">
        <v>2</v>
      </c>
    </row>
    <row r="842" spans="1:18" ht="32.1" customHeight="1" x14ac:dyDescent="0.25">
      <c r="A842" s="273">
        <v>840</v>
      </c>
      <c r="B842" s="274" t="s">
        <v>370</v>
      </c>
      <c r="C842" s="274">
        <v>27</v>
      </c>
      <c r="D842" s="274" t="s">
        <v>131</v>
      </c>
      <c r="E842" s="274">
        <v>2718</v>
      </c>
      <c r="F842" s="274" t="s">
        <v>2695</v>
      </c>
      <c r="G842" s="274">
        <v>3</v>
      </c>
      <c r="H842" s="275" t="s">
        <v>2226</v>
      </c>
      <c r="I842" s="276">
        <v>310416987</v>
      </c>
      <c r="J842" s="275" t="s">
        <v>2227</v>
      </c>
      <c r="K842" s="277">
        <v>46128</v>
      </c>
      <c r="L842" s="275" t="s">
        <v>2228</v>
      </c>
      <c r="M842" s="275" t="s">
        <v>2228</v>
      </c>
      <c r="N842" s="275" t="s">
        <v>279</v>
      </c>
      <c r="O842" s="275" t="s">
        <v>311</v>
      </c>
      <c r="P842" s="277" t="s">
        <v>2224</v>
      </c>
      <c r="Q842" s="273" t="s">
        <v>315</v>
      </c>
      <c r="R842" s="273">
        <v>2</v>
      </c>
    </row>
    <row r="843" spans="1:18" ht="32.1" customHeight="1" x14ac:dyDescent="0.25">
      <c r="A843" s="273">
        <v>841</v>
      </c>
      <c r="B843" s="274" t="s">
        <v>370</v>
      </c>
      <c r="C843" s="274">
        <v>27</v>
      </c>
      <c r="D843" s="274" t="s">
        <v>129</v>
      </c>
      <c r="E843" s="274">
        <v>2723</v>
      </c>
      <c r="F843" s="274" t="s">
        <v>2695</v>
      </c>
      <c r="G843" s="274">
        <v>3</v>
      </c>
      <c r="H843" s="275" t="s">
        <v>2229</v>
      </c>
      <c r="I843" s="276">
        <v>306170054</v>
      </c>
      <c r="J843" s="275" t="s">
        <v>2230</v>
      </c>
      <c r="K843" s="277">
        <v>46128</v>
      </c>
      <c r="L843" s="275" t="s">
        <v>439</v>
      </c>
      <c r="M843" s="275" t="s">
        <v>439</v>
      </c>
      <c r="N843" s="275" t="s">
        <v>279</v>
      </c>
      <c r="O843" s="275" t="s">
        <v>311</v>
      </c>
      <c r="P843" s="277" t="s">
        <v>2224</v>
      </c>
      <c r="Q843" s="273" t="s">
        <v>315</v>
      </c>
      <c r="R843" s="273">
        <v>2</v>
      </c>
    </row>
    <row r="844" spans="1:18" ht="32.1" customHeight="1" x14ac:dyDescent="0.25">
      <c r="A844" s="273">
        <v>842</v>
      </c>
      <c r="B844" s="274" t="s">
        <v>364</v>
      </c>
      <c r="C844" s="274">
        <v>35</v>
      </c>
      <c r="D844" s="274" t="s">
        <v>102</v>
      </c>
      <c r="E844" s="274">
        <v>3504</v>
      </c>
      <c r="F844" s="274" t="s">
        <v>2695</v>
      </c>
      <c r="G844" s="274">
        <v>3</v>
      </c>
      <c r="H844" s="275" t="s">
        <v>2231</v>
      </c>
      <c r="I844" s="276">
        <v>41302953490055</v>
      </c>
      <c r="J844" s="275"/>
      <c r="K844" s="277">
        <v>46118</v>
      </c>
      <c r="L844" s="275" t="s">
        <v>2232</v>
      </c>
      <c r="M844" s="275" t="s">
        <v>403</v>
      </c>
      <c r="N844" s="275" t="s">
        <v>279</v>
      </c>
      <c r="O844" s="275" t="s">
        <v>311</v>
      </c>
      <c r="P844" s="277" t="s">
        <v>1619</v>
      </c>
      <c r="Q844" s="273" t="s">
        <v>315</v>
      </c>
      <c r="R844" s="273">
        <v>0</v>
      </c>
    </row>
    <row r="845" spans="1:18" ht="32.1" customHeight="1" x14ac:dyDescent="0.25">
      <c r="A845" s="273">
        <v>843</v>
      </c>
      <c r="B845" s="274" t="s">
        <v>368</v>
      </c>
      <c r="C845" s="274">
        <v>24</v>
      </c>
      <c r="D845" s="274" t="s">
        <v>213</v>
      </c>
      <c r="E845" s="274">
        <v>2410</v>
      </c>
      <c r="F845" s="274" t="s">
        <v>2695</v>
      </c>
      <c r="G845" s="274">
        <v>3</v>
      </c>
      <c r="H845" s="275" t="s">
        <v>2245</v>
      </c>
      <c r="I845" s="276">
        <v>40106912890017</v>
      </c>
      <c r="J845" s="275"/>
      <c r="K845" s="277">
        <v>46129</v>
      </c>
      <c r="L845" s="275" t="s">
        <v>2246</v>
      </c>
      <c r="M845" s="275" t="s">
        <v>402</v>
      </c>
      <c r="N845" s="275" t="s">
        <v>279</v>
      </c>
      <c r="O845" s="275" t="s">
        <v>309</v>
      </c>
      <c r="P845" s="277" t="s">
        <v>2247</v>
      </c>
      <c r="Q845" s="273" t="s">
        <v>315</v>
      </c>
      <c r="R845" s="273">
        <v>2</v>
      </c>
    </row>
    <row r="846" spans="1:18" ht="32.1" customHeight="1" x14ac:dyDescent="0.25">
      <c r="A846" s="273">
        <v>844</v>
      </c>
      <c r="B846" s="274" t="s">
        <v>368</v>
      </c>
      <c r="C846" s="274">
        <v>24</v>
      </c>
      <c r="D846" s="274" t="s">
        <v>213</v>
      </c>
      <c r="E846" s="274">
        <v>2410</v>
      </c>
      <c r="F846" s="274" t="s">
        <v>2695</v>
      </c>
      <c r="G846" s="274">
        <v>3</v>
      </c>
      <c r="H846" s="275" t="s">
        <v>2248</v>
      </c>
      <c r="I846" s="276">
        <v>30911792890021</v>
      </c>
      <c r="J846" s="275"/>
      <c r="K846" s="277">
        <v>46129</v>
      </c>
      <c r="L846" s="275" t="s">
        <v>2249</v>
      </c>
      <c r="M846" s="275" t="s">
        <v>402</v>
      </c>
      <c r="N846" s="275" t="s">
        <v>279</v>
      </c>
      <c r="O846" s="275" t="s">
        <v>309</v>
      </c>
      <c r="P846" s="277" t="s">
        <v>2247</v>
      </c>
      <c r="Q846" s="273" t="s">
        <v>315</v>
      </c>
      <c r="R846" s="273">
        <v>2</v>
      </c>
    </row>
    <row r="847" spans="1:18" ht="32.1" customHeight="1" x14ac:dyDescent="0.25">
      <c r="A847" s="273">
        <v>845</v>
      </c>
      <c r="B847" s="274" t="s">
        <v>372</v>
      </c>
      <c r="C847" s="274">
        <v>30</v>
      </c>
      <c r="D847" s="274" t="s">
        <v>240</v>
      </c>
      <c r="E847" s="274">
        <v>3005</v>
      </c>
      <c r="F847" s="274" t="s">
        <v>2695</v>
      </c>
      <c r="G847" s="274">
        <v>3</v>
      </c>
      <c r="H847" s="275" t="s">
        <v>2322</v>
      </c>
      <c r="I847" s="276">
        <v>30806977080026</v>
      </c>
      <c r="J847" s="275"/>
      <c r="K847" s="277">
        <v>46129</v>
      </c>
      <c r="L847" s="275" t="s">
        <v>1179</v>
      </c>
      <c r="M847" s="275" t="s">
        <v>1180</v>
      </c>
      <c r="N847" s="275" t="s">
        <v>279</v>
      </c>
      <c r="O847" s="275" t="s">
        <v>309</v>
      </c>
      <c r="P847" s="277" t="s">
        <v>2250</v>
      </c>
      <c r="Q847" s="273" t="s">
        <v>315</v>
      </c>
      <c r="R847" s="273">
        <v>2</v>
      </c>
    </row>
    <row r="848" spans="1:18" ht="32.1" customHeight="1" x14ac:dyDescent="0.25">
      <c r="A848" s="273">
        <v>846</v>
      </c>
      <c r="B848" s="274" t="s">
        <v>372</v>
      </c>
      <c r="C848" s="274">
        <v>30</v>
      </c>
      <c r="D848" s="274" t="s">
        <v>240</v>
      </c>
      <c r="E848" s="274">
        <v>3005</v>
      </c>
      <c r="F848" s="274" t="s">
        <v>2695</v>
      </c>
      <c r="G848" s="274">
        <v>3</v>
      </c>
      <c r="H848" s="275" t="s">
        <v>2323</v>
      </c>
      <c r="I848" s="276">
        <v>310091104</v>
      </c>
      <c r="J848" s="275" t="s">
        <v>2324</v>
      </c>
      <c r="K848" s="277">
        <v>46129</v>
      </c>
      <c r="L848" s="275" t="s">
        <v>1179</v>
      </c>
      <c r="M848" s="275" t="s">
        <v>1180</v>
      </c>
      <c r="N848" s="275" t="s">
        <v>279</v>
      </c>
      <c r="O848" s="275" t="s">
        <v>309</v>
      </c>
      <c r="P848" s="277" t="s">
        <v>2250</v>
      </c>
      <c r="Q848" s="273" t="s">
        <v>315</v>
      </c>
      <c r="R848" s="273">
        <v>2</v>
      </c>
    </row>
    <row r="849" spans="1:18" ht="32.1" customHeight="1" x14ac:dyDescent="0.25">
      <c r="A849" s="273">
        <v>847</v>
      </c>
      <c r="B849" s="274" t="s">
        <v>372</v>
      </c>
      <c r="C849" s="274">
        <v>30</v>
      </c>
      <c r="D849" s="274" t="s">
        <v>240</v>
      </c>
      <c r="E849" s="274">
        <v>3005</v>
      </c>
      <c r="F849" s="274" t="s">
        <v>2695</v>
      </c>
      <c r="G849" s="274">
        <v>3</v>
      </c>
      <c r="H849" s="275" t="s">
        <v>2362</v>
      </c>
      <c r="I849" s="276">
        <v>306584203</v>
      </c>
      <c r="J849" s="275" t="s">
        <v>2363</v>
      </c>
      <c r="K849" s="277">
        <v>46129</v>
      </c>
      <c r="L849" s="275" t="s">
        <v>1179</v>
      </c>
      <c r="M849" s="275" t="s">
        <v>1180</v>
      </c>
      <c r="N849" s="275" t="s">
        <v>279</v>
      </c>
      <c r="O849" s="275" t="s">
        <v>309</v>
      </c>
      <c r="P849" s="277" t="s">
        <v>2247</v>
      </c>
      <c r="Q849" s="273" t="s">
        <v>315</v>
      </c>
      <c r="R849" s="273">
        <v>2</v>
      </c>
    </row>
    <row r="850" spans="1:18" ht="32.1" customHeight="1" x14ac:dyDescent="0.25">
      <c r="A850" s="273">
        <v>848</v>
      </c>
      <c r="B850" s="274" t="s">
        <v>372</v>
      </c>
      <c r="C850" s="274">
        <v>30</v>
      </c>
      <c r="D850" s="274" t="s">
        <v>240</v>
      </c>
      <c r="E850" s="274">
        <v>3005</v>
      </c>
      <c r="F850" s="274" t="s">
        <v>2695</v>
      </c>
      <c r="G850" s="274">
        <v>3</v>
      </c>
      <c r="H850" s="275" t="s">
        <v>1193</v>
      </c>
      <c r="I850" s="276">
        <v>43103694310022</v>
      </c>
      <c r="J850" s="275"/>
      <c r="K850" s="277">
        <v>46129</v>
      </c>
      <c r="L850" s="275" t="s">
        <v>1179</v>
      </c>
      <c r="M850" s="275" t="s">
        <v>1180</v>
      </c>
      <c r="N850" s="275" t="s">
        <v>279</v>
      </c>
      <c r="O850" s="275" t="s">
        <v>309</v>
      </c>
      <c r="P850" s="277" t="s">
        <v>2250</v>
      </c>
      <c r="Q850" s="273" t="s">
        <v>315</v>
      </c>
      <c r="R850" s="273">
        <v>2</v>
      </c>
    </row>
    <row r="851" spans="1:18" ht="32.1" customHeight="1" x14ac:dyDescent="0.25">
      <c r="A851" s="273">
        <v>849</v>
      </c>
      <c r="B851" s="274" t="s">
        <v>363</v>
      </c>
      <c r="C851" s="274">
        <v>10</v>
      </c>
      <c r="D851" s="274" t="s">
        <v>158</v>
      </c>
      <c r="E851" s="274">
        <v>1012</v>
      </c>
      <c r="F851" s="274" t="s">
        <v>2695</v>
      </c>
      <c r="G851" s="274">
        <v>3</v>
      </c>
      <c r="H851" s="275" t="s">
        <v>2251</v>
      </c>
      <c r="I851" s="276">
        <v>306449796</v>
      </c>
      <c r="J851" s="275" t="s">
        <v>2252</v>
      </c>
      <c r="K851" s="277">
        <v>46129</v>
      </c>
      <c r="L851" s="275" t="s">
        <v>923</v>
      </c>
      <c r="M851" s="275" t="s">
        <v>923</v>
      </c>
      <c r="N851" s="275" t="s">
        <v>279</v>
      </c>
      <c r="O851" s="275" t="s">
        <v>309</v>
      </c>
      <c r="P851" s="277" t="s">
        <v>2250</v>
      </c>
      <c r="Q851" s="273" t="s">
        <v>315</v>
      </c>
      <c r="R851" s="273">
        <v>2</v>
      </c>
    </row>
    <row r="852" spans="1:18" ht="32.1" customHeight="1" x14ac:dyDescent="0.25">
      <c r="A852" s="273">
        <v>850</v>
      </c>
      <c r="B852" s="274" t="s">
        <v>363</v>
      </c>
      <c r="C852" s="274">
        <v>10</v>
      </c>
      <c r="D852" s="274" t="s">
        <v>158</v>
      </c>
      <c r="E852" s="274">
        <v>1012</v>
      </c>
      <c r="F852" s="274" t="s">
        <v>2695</v>
      </c>
      <c r="G852" s="274">
        <v>3</v>
      </c>
      <c r="H852" s="275" t="s">
        <v>2253</v>
      </c>
      <c r="I852" s="276">
        <v>62803035740068</v>
      </c>
      <c r="J852" s="275"/>
      <c r="K852" s="277">
        <v>46129</v>
      </c>
      <c r="L852" s="275" t="s">
        <v>923</v>
      </c>
      <c r="M852" s="275" t="s">
        <v>923</v>
      </c>
      <c r="N852" s="275" t="s">
        <v>279</v>
      </c>
      <c r="O852" s="275" t="s">
        <v>309</v>
      </c>
      <c r="P852" s="277" t="s">
        <v>2247</v>
      </c>
      <c r="Q852" s="273" t="s">
        <v>314</v>
      </c>
      <c r="R852" s="273">
        <v>2</v>
      </c>
    </row>
    <row r="853" spans="1:18" ht="32.1" customHeight="1" x14ac:dyDescent="0.25">
      <c r="A853" s="273">
        <v>851</v>
      </c>
      <c r="B853" s="274" t="s">
        <v>363</v>
      </c>
      <c r="C853" s="274">
        <v>10</v>
      </c>
      <c r="D853" s="274" t="s">
        <v>158</v>
      </c>
      <c r="E853" s="274">
        <v>1012</v>
      </c>
      <c r="F853" s="274" t="s">
        <v>2695</v>
      </c>
      <c r="G853" s="274">
        <v>3</v>
      </c>
      <c r="H853" s="275" t="s">
        <v>2254</v>
      </c>
      <c r="I853" s="276">
        <v>312389015</v>
      </c>
      <c r="J853" s="275" t="s">
        <v>2255</v>
      </c>
      <c r="K853" s="277">
        <v>46129</v>
      </c>
      <c r="L853" s="275" t="s">
        <v>923</v>
      </c>
      <c r="M853" s="275" t="s">
        <v>923</v>
      </c>
      <c r="N853" s="275" t="s">
        <v>279</v>
      </c>
      <c r="O853" s="275" t="s">
        <v>309</v>
      </c>
      <c r="P853" s="277" t="s">
        <v>2250</v>
      </c>
      <c r="Q853" s="273" t="s">
        <v>315</v>
      </c>
      <c r="R853" s="273">
        <v>2</v>
      </c>
    </row>
    <row r="854" spans="1:18" ht="32.1" customHeight="1" x14ac:dyDescent="0.25">
      <c r="A854" s="273">
        <v>852</v>
      </c>
      <c r="B854" s="274" t="s">
        <v>362</v>
      </c>
      <c r="C854" s="274">
        <v>8</v>
      </c>
      <c r="D854" s="274" t="s">
        <v>614</v>
      </c>
      <c r="E854" s="274">
        <v>811</v>
      </c>
      <c r="F854" s="274" t="s">
        <v>2695</v>
      </c>
      <c r="G854" s="274">
        <v>3</v>
      </c>
      <c r="H854" s="275" t="s">
        <v>2256</v>
      </c>
      <c r="I854" s="276">
        <v>31404805520019</v>
      </c>
      <c r="J854" s="275"/>
      <c r="K854" s="277">
        <v>46129</v>
      </c>
      <c r="L854" s="275" t="s">
        <v>2257</v>
      </c>
      <c r="M854" s="275" t="s">
        <v>403</v>
      </c>
      <c r="N854" s="275" t="s">
        <v>279</v>
      </c>
      <c r="O854" s="275" t="s">
        <v>309</v>
      </c>
      <c r="P854" s="277"/>
      <c r="Q854" s="273" t="s">
        <v>315</v>
      </c>
      <c r="R854" s="273">
        <v>1</v>
      </c>
    </row>
    <row r="855" spans="1:18" ht="32.1" customHeight="1" x14ac:dyDescent="0.25">
      <c r="A855" s="273">
        <v>853</v>
      </c>
      <c r="B855" s="274" t="s">
        <v>373</v>
      </c>
      <c r="C855" s="274">
        <v>33</v>
      </c>
      <c r="D855" s="274" t="s">
        <v>535</v>
      </c>
      <c r="E855" s="274">
        <v>3303</v>
      </c>
      <c r="F855" s="274" t="s">
        <v>2695</v>
      </c>
      <c r="G855" s="274">
        <v>3</v>
      </c>
      <c r="H855" s="275" t="s">
        <v>2258</v>
      </c>
      <c r="I855" s="276">
        <v>310576393</v>
      </c>
      <c r="J855" s="275" t="s">
        <v>2259</v>
      </c>
      <c r="K855" s="277">
        <v>46129</v>
      </c>
      <c r="L855" s="275" t="s">
        <v>1566</v>
      </c>
      <c r="M855" s="275" t="s">
        <v>412</v>
      </c>
      <c r="N855" s="275" t="s">
        <v>279</v>
      </c>
      <c r="O855" s="275" t="s">
        <v>311</v>
      </c>
      <c r="P855" s="277" t="s">
        <v>2247</v>
      </c>
      <c r="Q855" s="273" t="s">
        <v>315</v>
      </c>
      <c r="R855" s="273">
        <v>4</v>
      </c>
    </row>
    <row r="856" spans="1:18" ht="32.1" customHeight="1" x14ac:dyDescent="0.25">
      <c r="A856" s="273">
        <v>854</v>
      </c>
      <c r="B856" s="274" t="s">
        <v>369</v>
      </c>
      <c r="C856" s="274">
        <v>22</v>
      </c>
      <c r="D856" s="274" t="s">
        <v>234</v>
      </c>
      <c r="E856" s="274">
        <v>2212</v>
      </c>
      <c r="F856" s="274" t="s">
        <v>2695</v>
      </c>
      <c r="G856" s="274">
        <v>3</v>
      </c>
      <c r="H856" s="275" t="s">
        <v>2260</v>
      </c>
      <c r="I856" s="276">
        <v>303095838</v>
      </c>
      <c r="J856" s="275" t="s">
        <v>2261</v>
      </c>
      <c r="K856" s="277">
        <v>46129</v>
      </c>
      <c r="L856" s="275" t="s">
        <v>2262</v>
      </c>
      <c r="M856" s="275" t="s">
        <v>416</v>
      </c>
      <c r="N856" s="275" t="s">
        <v>279</v>
      </c>
      <c r="O856" s="275" t="s">
        <v>311</v>
      </c>
      <c r="P856" s="277" t="s">
        <v>2247</v>
      </c>
      <c r="Q856" s="273" t="s">
        <v>315</v>
      </c>
      <c r="R856" s="273">
        <v>2</v>
      </c>
    </row>
    <row r="857" spans="1:18" ht="32.1" customHeight="1" x14ac:dyDescent="0.25">
      <c r="A857" s="273">
        <v>855</v>
      </c>
      <c r="B857" s="274" t="s">
        <v>373</v>
      </c>
      <c r="C857" s="274">
        <v>33</v>
      </c>
      <c r="D857" s="274" t="s">
        <v>535</v>
      </c>
      <c r="E857" s="274">
        <v>3303</v>
      </c>
      <c r="F857" s="274" t="s">
        <v>2695</v>
      </c>
      <c r="G857" s="274">
        <v>3</v>
      </c>
      <c r="H857" s="275" t="s">
        <v>2263</v>
      </c>
      <c r="I857" s="276">
        <v>309658621</v>
      </c>
      <c r="J857" s="275" t="s">
        <v>1287</v>
      </c>
      <c r="K857" s="277">
        <v>46129</v>
      </c>
      <c r="L857" s="275" t="s">
        <v>1566</v>
      </c>
      <c r="M857" s="275" t="s">
        <v>412</v>
      </c>
      <c r="N857" s="275" t="s">
        <v>279</v>
      </c>
      <c r="O857" s="275" t="s">
        <v>311</v>
      </c>
      <c r="P857" s="277" t="s">
        <v>2247</v>
      </c>
      <c r="Q857" s="273" t="s">
        <v>315</v>
      </c>
      <c r="R857" s="273">
        <v>3</v>
      </c>
    </row>
    <row r="858" spans="1:18" ht="32.1" customHeight="1" x14ac:dyDescent="0.25">
      <c r="A858" s="273">
        <v>856</v>
      </c>
      <c r="B858" s="274" t="s">
        <v>370</v>
      </c>
      <c r="C858" s="274">
        <v>27</v>
      </c>
      <c r="D858" s="274" t="s">
        <v>127</v>
      </c>
      <c r="E858" s="274">
        <v>2706</v>
      </c>
      <c r="F858" s="274" t="s">
        <v>2695</v>
      </c>
      <c r="G858" s="274">
        <v>3</v>
      </c>
      <c r="H858" s="275" t="s">
        <v>2264</v>
      </c>
      <c r="I858" s="276">
        <v>32304850600056</v>
      </c>
      <c r="J858" s="275"/>
      <c r="K858" s="277">
        <v>46129</v>
      </c>
      <c r="L858" s="275" t="s">
        <v>2265</v>
      </c>
      <c r="M858" s="275" t="s">
        <v>2265</v>
      </c>
      <c r="N858" s="275" t="s">
        <v>279</v>
      </c>
      <c r="O858" s="275" t="s">
        <v>311</v>
      </c>
      <c r="P858" s="277" t="s">
        <v>2247</v>
      </c>
      <c r="Q858" s="273" t="s">
        <v>315</v>
      </c>
      <c r="R858" s="273">
        <v>2</v>
      </c>
    </row>
    <row r="859" spans="1:18" ht="32.1" customHeight="1" x14ac:dyDescent="0.25">
      <c r="A859" s="273">
        <v>857</v>
      </c>
      <c r="B859" s="274" t="s">
        <v>369</v>
      </c>
      <c r="C859" s="274">
        <v>22</v>
      </c>
      <c r="D859" s="274" t="s">
        <v>234</v>
      </c>
      <c r="E859" s="274">
        <v>2212</v>
      </c>
      <c r="F859" s="274" t="s">
        <v>2695</v>
      </c>
      <c r="G859" s="274">
        <v>3</v>
      </c>
      <c r="H859" s="275" t="s">
        <v>2266</v>
      </c>
      <c r="I859" s="276">
        <v>311692843</v>
      </c>
      <c r="J859" s="275" t="s">
        <v>2267</v>
      </c>
      <c r="K859" s="277">
        <v>46129</v>
      </c>
      <c r="L859" s="275" t="s">
        <v>2268</v>
      </c>
      <c r="M859" s="275" t="s">
        <v>416</v>
      </c>
      <c r="N859" s="275" t="s">
        <v>279</v>
      </c>
      <c r="O859" s="275" t="s">
        <v>311</v>
      </c>
      <c r="P859" s="277" t="s">
        <v>2247</v>
      </c>
      <c r="Q859" s="273" t="s">
        <v>314</v>
      </c>
      <c r="R859" s="273">
        <v>2</v>
      </c>
    </row>
    <row r="860" spans="1:18" ht="32.1" customHeight="1" x14ac:dyDescent="0.25">
      <c r="A860" s="273">
        <v>858</v>
      </c>
      <c r="B860" s="274" t="s">
        <v>370</v>
      </c>
      <c r="C860" s="274">
        <v>27</v>
      </c>
      <c r="D860" s="274" t="s">
        <v>123</v>
      </c>
      <c r="E860" s="274">
        <v>2717</v>
      </c>
      <c r="F860" s="274" t="s">
        <v>2695</v>
      </c>
      <c r="G860" s="274">
        <v>3</v>
      </c>
      <c r="H860" s="275" t="s">
        <v>2269</v>
      </c>
      <c r="I860" s="276">
        <v>301727066</v>
      </c>
      <c r="J860" s="275" t="s">
        <v>2270</v>
      </c>
      <c r="K860" s="277">
        <v>46129</v>
      </c>
      <c r="L860" s="275" t="s">
        <v>2271</v>
      </c>
      <c r="M860" s="275" t="s">
        <v>2271</v>
      </c>
      <c r="N860" s="275" t="s">
        <v>279</v>
      </c>
      <c r="O860" s="275" t="s">
        <v>311</v>
      </c>
      <c r="P860" s="277" t="s">
        <v>2247</v>
      </c>
      <c r="Q860" s="273" t="s">
        <v>315</v>
      </c>
      <c r="R860" s="273">
        <v>2</v>
      </c>
    </row>
    <row r="861" spans="1:18" ht="32.1" customHeight="1" x14ac:dyDescent="0.25">
      <c r="A861" s="273">
        <v>859</v>
      </c>
      <c r="B861" s="274" t="s">
        <v>360</v>
      </c>
      <c r="C861" s="274">
        <v>3</v>
      </c>
      <c r="D861" s="274" t="s">
        <v>64</v>
      </c>
      <c r="E861" s="274">
        <v>301</v>
      </c>
      <c r="F861" s="274" t="s">
        <v>2695</v>
      </c>
      <c r="G861" s="274">
        <v>3</v>
      </c>
      <c r="H861" s="275" t="s">
        <v>2272</v>
      </c>
      <c r="I861" s="276">
        <v>31806861450033</v>
      </c>
      <c r="J861" s="275"/>
      <c r="K861" s="277">
        <v>46129</v>
      </c>
      <c r="L861" s="275" t="s">
        <v>2273</v>
      </c>
      <c r="M861" s="275" t="s">
        <v>401</v>
      </c>
      <c r="N861" s="275" t="s">
        <v>279</v>
      </c>
      <c r="O861" s="275" t="s">
        <v>309</v>
      </c>
      <c r="P861" s="277" t="s">
        <v>2247</v>
      </c>
      <c r="Q861" s="273" t="s">
        <v>315</v>
      </c>
      <c r="R861" s="273">
        <v>2</v>
      </c>
    </row>
    <row r="862" spans="1:18" ht="32.1" customHeight="1" x14ac:dyDescent="0.25">
      <c r="A862" s="273">
        <v>860</v>
      </c>
      <c r="B862" s="274" t="s">
        <v>360</v>
      </c>
      <c r="C862" s="274">
        <v>3</v>
      </c>
      <c r="D862" s="274" t="s">
        <v>64</v>
      </c>
      <c r="E862" s="274">
        <v>301</v>
      </c>
      <c r="F862" s="274" t="s">
        <v>2695</v>
      </c>
      <c r="G862" s="274">
        <v>3</v>
      </c>
      <c r="H862" s="275" t="s">
        <v>1108</v>
      </c>
      <c r="I862" s="276">
        <v>41101695050011</v>
      </c>
      <c r="J862" s="275"/>
      <c r="K862" s="277">
        <v>46129</v>
      </c>
      <c r="L862" s="275" t="s">
        <v>410</v>
      </c>
      <c r="M862" s="275" t="s">
        <v>401</v>
      </c>
      <c r="N862" s="275" t="s">
        <v>279</v>
      </c>
      <c r="O862" s="275" t="s">
        <v>309</v>
      </c>
      <c r="P862" s="277" t="s">
        <v>2247</v>
      </c>
      <c r="Q862" s="273" t="s">
        <v>315</v>
      </c>
      <c r="R862" s="273">
        <v>2</v>
      </c>
    </row>
    <row r="863" spans="1:18" ht="32.1" customHeight="1" x14ac:dyDescent="0.25">
      <c r="A863" s="273">
        <v>861</v>
      </c>
      <c r="B863" s="274" t="s">
        <v>361</v>
      </c>
      <c r="C863" s="274">
        <v>6</v>
      </c>
      <c r="D863" s="274" t="s">
        <v>86</v>
      </c>
      <c r="E863" s="274">
        <v>614</v>
      </c>
      <c r="F863" s="274" t="s">
        <v>2695</v>
      </c>
      <c r="G863" s="274">
        <v>3</v>
      </c>
      <c r="H863" s="275" t="s">
        <v>2274</v>
      </c>
      <c r="I863" s="276">
        <v>307497824</v>
      </c>
      <c r="J863" s="275" t="s">
        <v>2275</v>
      </c>
      <c r="K863" s="277">
        <v>46128</v>
      </c>
      <c r="L863" s="275" t="s">
        <v>2276</v>
      </c>
      <c r="M863" s="275" t="s">
        <v>1952</v>
      </c>
      <c r="N863" s="275" t="s">
        <v>279</v>
      </c>
      <c r="O863" s="275" t="s">
        <v>309</v>
      </c>
      <c r="P863" s="277" t="s">
        <v>2218</v>
      </c>
      <c r="Q863" s="273" t="s">
        <v>315</v>
      </c>
      <c r="R863" s="273">
        <v>5</v>
      </c>
    </row>
    <row r="864" spans="1:18" ht="32.1" customHeight="1" x14ac:dyDescent="0.25">
      <c r="A864" s="273">
        <v>862</v>
      </c>
      <c r="B864" s="274" t="s">
        <v>360</v>
      </c>
      <c r="C864" s="274">
        <v>3</v>
      </c>
      <c r="D864" s="274" t="s">
        <v>78</v>
      </c>
      <c r="E864" s="274">
        <v>317</v>
      </c>
      <c r="F864" s="274" t="s">
        <v>2695</v>
      </c>
      <c r="G864" s="274">
        <v>3</v>
      </c>
      <c r="H864" s="275" t="s">
        <v>2277</v>
      </c>
      <c r="I864" s="276">
        <v>52009035130068</v>
      </c>
      <c r="J864" s="275"/>
      <c r="K864" s="277">
        <v>46132</v>
      </c>
      <c r="L864" s="275" t="s">
        <v>410</v>
      </c>
      <c r="M864" s="275" t="s">
        <v>401</v>
      </c>
      <c r="N864" s="275" t="s">
        <v>279</v>
      </c>
      <c r="O864" s="275" t="s">
        <v>309</v>
      </c>
      <c r="P864" s="277" t="s">
        <v>2278</v>
      </c>
      <c r="Q864" s="273" t="s">
        <v>315</v>
      </c>
      <c r="R864" s="273">
        <v>2</v>
      </c>
    </row>
    <row r="865" spans="1:18" ht="32.1" customHeight="1" x14ac:dyDescent="0.25">
      <c r="A865" s="273">
        <v>863</v>
      </c>
      <c r="B865" s="274" t="s">
        <v>360</v>
      </c>
      <c r="C865" s="274">
        <v>3</v>
      </c>
      <c r="D865" s="274" t="s">
        <v>78</v>
      </c>
      <c r="E865" s="274">
        <v>317</v>
      </c>
      <c r="F865" s="274" t="s">
        <v>2695</v>
      </c>
      <c r="G865" s="274">
        <v>3</v>
      </c>
      <c r="H865" s="275" t="s">
        <v>2279</v>
      </c>
      <c r="I865" s="276">
        <v>31407975180054</v>
      </c>
      <c r="J865" s="275"/>
      <c r="K865" s="277">
        <v>46132</v>
      </c>
      <c r="L865" s="275" t="s">
        <v>410</v>
      </c>
      <c r="M865" s="275" t="s">
        <v>401</v>
      </c>
      <c r="N865" s="275" t="s">
        <v>279</v>
      </c>
      <c r="O865" s="275" t="s">
        <v>309</v>
      </c>
      <c r="P865" s="277" t="s">
        <v>2278</v>
      </c>
      <c r="Q865" s="273" t="s">
        <v>315</v>
      </c>
      <c r="R865" s="273">
        <v>2</v>
      </c>
    </row>
    <row r="866" spans="1:18" ht="32.1" customHeight="1" x14ac:dyDescent="0.25">
      <c r="A866" s="273">
        <v>864</v>
      </c>
      <c r="B866" s="274" t="s">
        <v>363</v>
      </c>
      <c r="C866" s="274">
        <v>10</v>
      </c>
      <c r="D866" s="274" t="s">
        <v>169</v>
      </c>
      <c r="E866" s="274">
        <v>1015</v>
      </c>
      <c r="F866" s="274" t="s">
        <v>2695</v>
      </c>
      <c r="G866" s="274">
        <v>3</v>
      </c>
      <c r="H866" s="275" t="s">
        <v>2280</v>
      </c>
      <c r="I866" s="276">
        <v>30903912560053</v>
      </c>
      <c r="J866" s="275" t="s">
        <v>2281</v>
      </c>
      <c r="K866" s="277">
        <v>46133</v>
      </c>
      <c r="L866" s="275" t="s">
        <v>923</v>
      </c>
      <c r="M866" s="275" t="s">
        <v>923</v>
      </c>
      <c r="N866" s="275" t="s">
        <v>279</v>
      </c>
      <c r="O866" s="275" t="s">
        <v>309</v>
      </c>
      <c r="P866" s="277" t="s">
        <v>1921</v>
      </c>
      <c r="Q866" s="273" t="s">
        <v>314</v>
      </c>
      <c r="R866" s="273">
        <v>2</v>
      </c>
    </row>
    <row r="867" spans="1:18" ht="32.1" customHeight="1" x14ac:dyDescent="0.25">
      <c r="A867" s="273">
        <v>865</v>
      </c>
      <c r="B867" s="274" t="s">
        <v>363</v>
      </c>
      <c r="C867" s="274">
        <v>10</v>
      </c>
      <c r="D867" s="274" t="s">
        <v>169</v>
      </c>
      <c r="E867" s="274">
        <v>1015</v>
      </c>
      <c r="F867" s="274" t="s">
        <v>2695</v>
      </c>
      <c r="G867" s="274">
        <v>3</v>
      </c>
      <c r="H867" s="275" t="s">
        <v>2282</v>
      </c>
      <c r="I867" s="276">
        <v>205329023</v>
      </c>
      <c r="J867" s="275" t="s">
        <v>2283</v>
      </c>
      <c r="K867" s="277">
        <v>46133</v>
      </c>
      <c r="L867" s="275" t="s">
        <v>923</v>
      </c>
      <c r="M867" s="275" t="s">
        <v>923</v>
      </c>
      <c r="N867" s="275" t="s">
        <v>279</v>
      </c>
      <c r="O867" s="275" t="s">
        <v>309</v>
      </c>
      <c r="P867" s="277" t="s">
        <v>1921</v>
      </c>
      <c r="Q867" s="273" t="s">
        <v>314</v>
      </c>
      <c r="R867" s="273">
        <v>2</v>
      </c>
    </row>
    <row r="868" spans="1:18" ht="32.1" customHeight="1" x14ac:dyDescent="0.25">
      <c r="A868" s="273">
        <v>866</v>
      </c>
      <c r="B868" s="274" t="s">
        <v>368</v>
      </c>
      <c r="C868" s="274">
        <v>24</v>
      </c>
      <c r="D868" s="274" t="s">
        <v>217</v>
      </c>
      <c r="E868" s="274">
        <v>2403</v>
      </c>
      <c r="F868" s="274" t="s">
        <v>2695</v>
      </c>
      <c r="G868" s="274">
        <v>3</v>
      </c>
      <c r="H868" s="275" t="s">
        <v>2284</v>
      </c>
      <c r="I868" s="276">
        <v>32210956030016</v>
      </c>
      <c r="J868" s="275"/>
      <c r="K868" s="277">
        <v>46133</v>
      </c>
      <c r="L868" s="275" t="s">
        <v>2285</v>
      </c>
      <c r="M868" s="275" t="s">
        <v>402</v>
      </c>
      <c r="N868" s="275" t="s">
        <v>279</v>
      </c>
      <c r="O868" s="275" t="s">
        <v>309</v>
      </c>
      <c r="P868" s="277" t="s">
        <v>2286</v>
      </c>
      <c r="Q868" s="273" t="s">
        <v>315</v>
      </c>
      <c r="R868" s="273">
        <v>2</v>
      </c>
    </row>
    <row r="869" spans="1:18" ht="32.1" customHeight="1" x14ac:dyDescent="0.25">
      <c r="A869" s="273">
        <v>867</v>
      </c>
      <c r="B869" s="274" t="s">
        <v>368</v>
      </c>
      <c r="C869" s="274">
        <v>24</v>
      </c>
      <c r="D869" s="274" t="s">
        <v>217</v>
      </c>
      <c r="E869" s="274">
        <v>2403</v>
      </c>
      <c r="F869" s="274" t="s">
        <v>2695</v>
      </c>
      <c r="G869" s="274">
        <v>3</v>
      </c>
      <c r="H869" s="275" t="s">
        <v>2287</v>
      </c>
      <c r="I869" s="276">
        <v>32406792890013</v>
      </c>
      <c r="J869" s="275"/>
      <c r="K869" s="277">
        <v>46133</v>
      </c>
      <c r="L869" s="275" t="s">
        <v>2288</v>
      </c>
      <c r="M869" s="275" t="s">
        <v>402</v>
      </c>
      <c r="N869" s="275" t="s">
        <v>279</v>
      </c>
      <c r="O869" s="275" t="s">
        <v>309</v>
      </c>
      <c r="P869" s="277" t="s">
        <v>2286</v>
      </c>
      <c r="Q869" s="273" t="s">
        <v>315</v>
      </c>
      <c r="R869" s="273">
        <v>2</v>
      </c>
    </row>
    <row r="870" spans="1:18" ht="32.1" customHeight="1" x14ac:dyDescent="0.25">
      <c r="A870" s="273">
        <v>868</v>
      </c>
      <c r="B870" s="274" t="s">
        <v>365</v>
      </c>
      <c r="C870" s="274">
        <v>12</v>
      </c>
      <c r="D870" s="274" t="s">
        <v>418</v>
      </c>
      <c r="E870" s="274">
        <v>1211</v>
      </c>
      <c r="F870" s="274" t="s">
        <v>2695</v>
      </c>
      <c r="G870" s="274">
        <v>3</v>
      </c>
      <c r="H870" s="275" t="s">
        <v>2289</v>
      </c>
      <c r="I870" s="276">
        <v>303820243</v>
      </c>
      <c r="J870" s="275" t="s">
        <v>2290</v>
      </c>
      <c r="K870" s="277">
        <v>46133</v>
      </c>
      <c r="L870" s="275" t="s">
        <v>2291</v>
      </c>
      <c r="M870" s="275" t="s">
        <v>403</v>
      </c>
      <c r="N870" s="275" t="s">
        <v>279</v>
      </c>
      <c r="O870" s="275" t="s">
        <v>309</v>
      </c>
      <c r="P870" s="277"/>
      <c r="Q870" s="273" t="s">
        <v>315</v>
      </c>
      <c r="R870" s="273">
        <v>3</v>
      </c>
    </row>
    <row r="871" spans="1:18" ht="32.1" customHeight="1" x14ac:dyDescent="0.25">
      <c r="A871" s="273">
        <v>869</v>
      </c>
      <c r="B871" s="274" t="s">
        <v>369</v>
      </c>
      <c r="C871" s="274">
        <v>22</v>
      </c>
      <c r="D871" s="274" t="s">
        <v>227</v>
      </c>
      <c r="E871" s="274">
        <v>2207</v>
      </c>
      <c r="F871" s="274" t="s">
        <v>2695</v>
      </c>
      <c r="G871" s="274">
        <v>3</v>
      </c>
      <c r="H871" s="275" t="s">
        <v>2292</v>
      </c>
      <c r="I871" s="276">
        <v>311657932</v>
      </c>
      <c r="J871" s="275" t="s">
        <v>2293</v>
      </c>
      <c r="K871" s="277">
        <v>46133</v>
      </c>
      <c r="L871" s="275" t="s">
        <v>2294</v>
      </c>
      <c r="M871" s="275" t="s">
        <v>416</v>
      </c>
      <c r="N871" s="275" t="s">
        <v>279</v>
      </c>
      <c r="O871" s="275" t="s">
        <v>311</v>
      </c>
      <c r="P871" s="277" t="s">
        <v>2286</v>
      </c>
      <c r="Q871" s="273" t="s">
        <v>315</v>
      </c>
      <c r="R871" s="273">
        <v>2</v>
      </c>
    </row>
    <row r="872" spans="1:18" ht="32.1" customHeight="1" x14ac:dyDescent="0.25">
      <c r="A872" s="273">
        <v>870</v>
      </c>
      <c r="B872" s="274" t="s">
        <v>365</v>
      </c>
      <c r="C872" s="274">
        <v>12</v>
      </c>
      <c r="D872" s="274" t="s">
        <v>418</v>
      </c>
      <c r="E872" s="274">
        <v>1211</v>
      </c>
      <c r="F872" s="274" t="s">
        <v>2695</v>
      </c>
      <c r="G872" s="274">
        <v>3</v>
      </c>
      <c r="H872" s="275" t="s">
        <v>2295</v>
      </c>
      <c r="I872" s="276">
        <v>311666004</v>
      </c>
      <c r="J872" s="275" t="s">
        <v>2296</v>
      </c>
      <c r="K872" s="277">
        <v>46133</v>
      </c>
      <c r="L872" s="275" t="s">
        <v>2297</v>
      </c>
      <c r="M872" s="275" t="s">
        <v>2298</v>
      </c>
      <c r="N872" s="275" t="s">
        <v>279</v>
      </c>
      <c r="O872" s="275" t="s">
        <v>310</v>
      </c>
      <c r="P872" s="277" t="s">
        <v>2218</v>
      </c>
      <c r="Q872" s="273" t="s">
        <v>315</v>
      </c>
      <c r="R872" s="273">
        <v>2</v>
      </c>
    </row>
    <row r="873" spans="1:18" ht="32.1" customHeight="1" x14ac:dyDescent="0.25">
      <c r="A873" s="273">
        <v>871</v>
      </c>
      <c r="B873" s="274" t="s">
        <v>369</v>
      </c>
      <c r="C873" s="274">
        <v>22</v>
      </c>
      <c r="D873" s="274" t="s">
        <v>227</v>
      </c>
      <c r="E873" s="274">
        <v>2207</v>
      </c>
      <c r="F873" s="274" t="s">
        <v>2695</v>
      </c>
      <c r="G873" s="274">
        <v>3</v>
      </c>
      <c r="H873" s="275" t="s">
        <v>2299</v>
      </c>
      <c r="I873" s="276">
        <v>301837713</v>
      </c>
      <c r="J873" s="275" t="s">
        <v>2300</v>
      </c>
      <c r="K873" s="277">
        <v>46133</v>
      </c>
      <c r="L873" s="275" t="s">
        <v>2301</v>
      </c>
      <c r="M873" s="275" t="s">
        <v>416</v>
      </c>
      <c r="N873" s="275" t="s">
        <v>279</v>
      </c>
      <c r="O873" s="275" t="s">
        <v>311</v>
      </c>
      <c r="P873" s="277" t="s">
        <v>2286</v>
      </c>
      <c r="Q873" s="273" t="s">
        <v>314</v>
      </c>
      <c r="R873" s="273">
        <v>2</v>
      </c>
    </row>
    <row r="874" spans="1:18" ht="32.1" customHeight="1" x14ac:dyDescent="0.25">
      <c r="A874" s="273">
        <v>872</v>
      </c>
      <c r="B874" s="274" t="s">
        <v>365</v>
      </c>
      <c r="C874" s="274">
        <v>12</v>
      </c>
      <c r="D874" s="274" t="s">
        <v>418</v>
      </c>
      <c r="E874" s="274">
        <v>1211</v>
      </c>
      <c r="F874" s="274" t="s">
        <v>2695</v>
      </c>
      <c r="G874" s="274">
        <v>3</v>
      </c>
      <c r="H874" s="275" t="s">
        <v>2302</v>
      </c>
      <c r="I874" s="276">
        <v>309041156</v>
      </c>
      <c r="J874" s="275" t="s">
        <v>2303</v>
      </c>
      <c r="K874" s="277">
        <v>46133</v>
      </c>
      <c r="L874" s="275" t="s">
        <v>2304</v>
      </c>
      <c r="M874" s="275" t="s">
        <v>2305</v>
      </c>
      <c r="N874" s="275" t="s">
        <v>279</v>
      </c>
      <c r="O874" s="275" t="s">
        <v>310</v>
      </c>
      <c r="P874" s="277"/>
      <c r="Q874" s="273" t="s">
        <v>315</v>
      </c>
      <c r="R874" s="273">
        <v>2</v>
      </c>
    </row>
    <row r="875" spans="1:18" ht="32.1" customHeight="1" x14ac:dyDescent="0.25">
      <c r="A875" s="273">
        <v>873</v>
      </c>
      <c r="B875" s="274" t="s">
        <v>365</v>
      </c>
      <c r="C875" s="274">
        <v>12</v>
      </c>
      <c r="D875" s="274" t="s">
        <v>418</v>
      </c>
      <c r="E875" s="274">
        <v>1211</v>
      </c>
      <c r="F875" s="274" t="s">
        <v>2695</v>
      </c>
      <c r="G875" s="274">
        <v>3</v>
      </c>
      <c r="H875" s="275" t="s">
        <v>2306</v>
      </c>
      <c r="I875" s="276">
        <v>301011530</v>
      </c>
      <c r="J875" s="275" t="s">
        <v>2307</v>
      </c>
      <c r="K875" s="277">
        <v>46133</v>
      </c>
      <c r="L875" s="275" t="s">
        <v>2308</v>
      </c>
      <c r="M875" s="275" t="s">
        <v>403</v>
      </c>
      <c r="N875" s="275" t="s">
        <v>279</v>
      </c>
      <c r="O875" s="275" t="s">
        <v>309</v>
      </c>
      <c r="P875" s="277" t="s">
        <v>2218</v>
      </c>
      <c r="Q875" s="273" t="s">
        <v>315</v>
      </c>
      <c r="R875" s="273">
        <v>3</v>
      </c>
    </row>
    <row r="876" spans="1:18" ht="32.1" customHeight="1" x14ac:dyDescent="0.25">
      <c r="A876" s="273">
        <v>874</v>
      </c>
      <c r="B876" s="274" t="s">
        <v>365</v>
      </c>
      <c r="C876" s="274">
        <v>12</v>
      </c>
      <c r="D876" s="274" t="s">
        <v>418</v>
      </c>
      <c r="E876" s="274">
        <v>1211</v>
      </c>
      <c r="F876" s="274" t="s">
        <v>2695</v>
      </c>
      <c r="G876" s="274">
        <v>3</v>
      </c>
      <c r="H876" s="275" t="s">
        <v>2309</v>
      </c>
      <c r="I876" s="276">
        <v>311849614</v>
      </c>
      <c r="J876" s="275" t="s">
        <v>2296</v>
      </c>
      <c r="K876" s="277">
        <v>46133</v>
      </c>
      <c r="L876" s="275" t="s">
        <v>2297</v>
      </c>
      <c r="M876" s="275" t="s">
        <v>2298</v>
      </c>
      <c r="N876" s="275" t="s">
        <v>279</v>
      </c>
      <c r="O876" s="275" t="s">
        <v>310</v>
      </c>
      <c r="P876" s="277" t="s">
        <v>2218</v>
      </c>
      <c r="Q876" s="273" t="s">
        <v>315</v>
      </c>
      <c r="R876" s="273">
        <v>2</v>
      </c>
    </row>
    <row r="877" spans="1:18" ht="32.1" customHeight="1" x14ac:dyDescent="0.25">
      <c r="A877" s="273">
        <v>875</v>
      </c>
      <c r="B877" s="274" t="s">
        <v>360</v>
      </c>
      <c r="C877" s="274">
        <v>3</v>
      </c>
      <c r="D877" s="274" t="s">
        <v>76</v>
      </c>
      <c r="E877" s="274">
        <v>303</v>
      </c>
      <c r="F877" s="274" t="s">
        <v>2695</v>
      </c>
      <c r="G877" s="274">
        <v>3</v>
      </c>
      <c r="H877" s="275" t="s">
        <v>2310</v>
      </c>
      <c r="I877" s="276">
        <v>40403921360019</v>
      </c>
      <c r="J877" s="275"/>
      <c r="K877" s="277">
        <v>46134</v>
      </c>
      <c r="L877" s="275" t="s">
        <v>410</v>
      </c>
      <c r="M877" s="275" t="s">
        <v>401</v>
      </c>
      <c r="N877" s="275" t="s">
        <v>279</v>
      </c>
      <c r="O877" s="275" t="s">
        <v>309</v>
      </c>
      <c r="P877" s="277" t="s">
        <v>2311</v>
      </c>
      <c r="Q877" s="273" t="s">
        <v>315</v>
      </c>
      <c r="R877" s="273">
        <v>2</v>
      </c>
    </row>
    <row r="878" spans="1:18" ht="32.1" customHeight="1" x14ac:dyDescent="0.25">
      <c r="A878" s="273">
        <v>876</v>
      </c>
      <c r="B878" s="274" t="s">
        <v>360</v>
      </c>
      <c r="C878" s="274">
        <v>3</v>
      </c>
      <c r="D878" s="274" t="s">
        <v>76</v>
      </c>
      <c r="E878" s="274">
        <v>303</v>
      </c>
      <c r="F878" s="274" t="s">
        <v>2695</v>
      </c>
      <c r="G878" s="274">
        <v>3</v>
      </c>
      <c r="H878" s="275" t="s">
        <v>2312</v>
      </c>
      <c r="I878" s="276">
        <v>52403075150042</v>
      </c>
      <c r="J878" s="275"/>
      <c r="K878" s="277">
        <v>46134</v>
      </c>
      <c r="L878" s="275" t="s">
        <v>410</v>
      </c>
      <c r="M878" s="275" t="s">
        <v>401</v>
      </c>
      <c r="N878" s="275" t="s">
        <v>279</v>
      </c>
      <c r="O878" s="275" t="s">
        <v>309</v>
      </c>
      <c r="P878" s="277" t="s">
        <v>2311</v>
      </c>
      <c r="Q878" s="273" t="s">
        <v>315</v>
      </c>
      <c r="R878" s="273">
        <v>2</v>
      </c>
    </row>
    <row r="879" spans="1:18" ht="32.1" customHeight="1" x14ac:dyDescent="0.25">
      <c r="A879" s="273">
        <v>877</v>
      </c>
      <c r="B879" s="274" t="s">
        <v>372</v>
      </c>
      <c r="C879" s="274">
        <v>30</v>
      </c>
      <c r="D879" s="274" t="s">
        <v>250</v>
      </c>
      <c r="E879" s="274">
        <v>3014</v>
      </c>
      <c r="F879" s="274" t="s">
        <v>2695</v>
      </c>
      <c r="G879" s="274">
        <v>3</v>
      </c>
      <c r="H879" s="275" t="s">
        <v>1191</v>
      </c>
      <c r="I879" s="276">
        <v>311995039</v>
      </c>
      <c r="J879" s="275" t="s">
        <v>1192</v>
      </c>
      <c r="K879" s="277">
        <v>46134</v>
      </c>
      <c r="L879" s="275" t="s">
        <v>1179</v>
      </c>
      <c r="M879" s="275" t="s">
        <v>1180</v>
      </c>
      <c r="N879" s="275" t="s">
        <v>279</v>
      </c>
      <c r="O879" s="275" t="s">
        <v>309</v>
      </c>
      <c r="P879" s="277" t="s">
        <v>2311</v>
      </c>
      <c r="Q879" s="273" t="s">
        <v>315</v>
      </c>
      <c r="R879" s="273">
        <v>2</v>
      </c>
    </row>
    <row r="880" spans="1:18" ht="32.1" customHeight="1" x14ac:dyDescent="0.25">
      <c r="A880" s="273">
        <v>878</v>
      </c>
      <c r="B880" s="274" t="s">
        <v>372</v>
      </c>
      <c r="C880" s="274">
        <v>30</v>
      </c>
      <c r="D880" s="274" t="s">
        <v>250</v>
      </c>
      <c r="E880" s="274">
        <v>3014</v>
      </c>
      <c r="F880" s="274" t="s">
        <v>2695</v>
      </c>
      <c r="G880" s="274">
        <v>3</v>
      </c>
      <c r="H880" s="275" t="s">
        <v>2364</v>
      </c>
      <c r="I880" s="276">
        <v>312058474</v>
      </c>
      <c r="J880" s="275" t="s">
        <v>2365</v>
      </c>
      <c r="K880" s="277">
        <v>46134</v>
      </c>
      <c r="L880" s="275" t="s">
        <v>1179</v>
      </c>
      <c r="M880" s="275" t="s">
        <v>1180</v>
      </c>
      <c r="N880" s="275" t="s">
        <v>279</v>
      </c>
      <c r="O880" s="275" t="s">
        <v>309</v>
      </c>
      <c r="P880" s="277" t="s">
        <v>2311</v>
      </c>
      <c r="Q880" s="273" t="s">
        <v>315</v>
      </c>
      <c r="R880" s="273">
        <v>2</v>
      </c>
    </row>
    <row r="881" spans="1:18" ht="32.1" customHeight="1" x14ac:dyDescent="0.25">
      <c r="A881" s="273">
        <v>879</v>
      </c>
      <c r="B881" s="274" t="s">
        <v>372</v>
      </c>
      <c r="C881" s="274">
        <v>30</v>
      </c>
      <c r="D881" s="274" t="s">
        <v>250</v>
      </c>
      <c r="E881" s="274">
        <v>3014</v>
      </c>
      <c r="F881" s="274" t="s">
        <v>2695</v>
      </c>
      <c r="G881" s="274">
        <v>3</v>
      </c>
      <c r="H881" s="275" t="s">
        <v>1177</v>
      </c>
      <c r="I881" s="276">
        <v>311212379</v>
      </c>
      <c r="J881" s="275" t="s">
        <v>1178</v>
      </c>
      <c r="K881" s="277">
        <v>46134</v>
      </c>
      <c r="L881" s="275" t="s">
        <v>1179</v>
      </c>
      <c r="M881" s="275" t="s">
        <v>1180</v>
      </c>
      <c r="N881" s="275" t="s">
        <v>279</v>
      </c>
      <c r="O881" s="275" t="s">
        <v>309</v>
      </c>
      <c r="P881" s="277" t="s">
        <v>2311</v>
      </c>
      <c r="Q881" s="273" t="s">
        <v>315</v>
      </c>
      <c r="R881" s="273">
        <v>2</v>
      </c>
    </row>
    <row r="882" spans="1:18" ht="32.1" customHeight="1" x14ac:dyDescent="0.25">
      <c r="A882" s="273">
        <v>880</v>
      </c>
      <c r="B882" s="274" t="s">
        <v>372</v>
      </c>
      <c r="C882" s="274">
        <v>30</v>
      </c>
      <c r="D882" s="274" t="s">
        <v>250</v>
      </c>
      <c r="E882" s="274">
        <v>3014</v>
      </c>
      <c r="F882" s="274" t="s">
        <v>2695</v>
      </c>
      <c r="G882" s="274">
        <v>3</v>
      </c>
      <c r="H882" s="275" t="s">
        <v>1187</v>
      </c>
      <c r="I882" s="276">
        <v>309640431</v>
      </c>
      <c r="J882" s="275" t="s">
        <v>1188</v>
      </c>
      <c r="K882" s="277">
        <v>46134</v>
      </c>
      <c r="L882" s="275" t="s">
        <v>1179</v>
      </c>
      <c r="M882" s="275" t="s">
        <v>1180</v>
      </c>
      <c r="N882" s="275" t="s">
        <v>279</v>
      </c>
      <c r="O882" s="275" t="s">
        <v>309</v>
      </c>
      <c r="P882" s="277" t="s">
        <v>2311</v>
      </c>
      <c r="Q882" s="273" t="s">
        <v>315</v>
      </c>
      <c r="R882" s="273">
        <v>2</v>
      </c>
    </row>
    <row r="883" spans="1:18" ht="32.1" customHeight="1" x14ac:dyDescent="0.25">
      <c r="A883" s="273">
        <v>881</v>
      </c>
      <c r="B883" s="274" t="s">
        <v>370</v>
      </c>
      <c r="C883" s="274">
        <v>27</v>
      </c>
      <c r="D883" s="274" t="s">
        <v>129</v>
      </c>
      <c r="E883" s="274">
        <v>2723</v>
      </c>
      <c r="F883" s="274" t="s">
        <v>2695</v>
      </c>
      <c r="G883" s="274">
        <v>3</v>
      </c>
      <c r="H883" s="275" t="s">
        <v>2325</v>
      </c>
      <c r="I883" s="276">
        <v>307645569</v>
      </c>
      <c r="J883" s="275" t="s">
        <v>2326</v>
      </c>
      <c r="K883" s="277">
        <v>46135</v>
      </c>
      <c r="L883" s="275" t="s">
        <v>439</v>
      </c>
      <c r="M883" s="275" t="s">
        <v>439</v>
      </c>
      <c r="N883" s="275" t="s">
        <v>279</v>
      </c>
      <c r="O883" s="275" t="s">
        <v>311</v>
      </c>
      <c r="P883" s="277" t="s">
        <v>2327</v>
      </c>
      <c r="Q883" s="273" t="s">
        <v>315</v>
      </c>
      <c r="R883" s="273">
        <v>2</v>
      </c>
    </row>
    <row r="884" spans="1:18" ht="32.1" customHeight="1" x14ac:dyDescent="0.25">
      <c r="A884" s="273">
        <v>882</v>
      </c>
      <c r="B884" s="274" t="s">
        <v>360</v>
      </c>
      <c r="C884" s="274">
        <v>3</v>
      </c>
      <c r="D884" s="274" t="s">
        <v>78</v>
      </c>
      <c r="E884" s="274">
        <v>317</v>
      </c>
      <c r="F884" s="274" t="s">
        <v>2695</v>
      </c>
      <c r="G884" s="274">
        <v>3</v>
      </c>
      <c r="H884" s="275" t="s">
        <v>2328</v>
      </c>
      <c r="I884" s="276">
        <v>62010075040038</v>
      </c>
      <c r="J884" s="275"/>
      <c r="K884" s="277">
        <v>46135</v>
      </c>
      <c r="L884" s="275" t="s">
        <v>410</v>
      </c>
      <c r="M884" s="275" t="s">
        <v>401</v>
      </c>
      <c r="N884" s="275" t="s">
        <v>279</v>
      </c>
      <c r="O884" s="275" t="s">
        <v>309</v>
      </c>
      <c r="P884" s="277" t="s">
        <v>2327</v>
      </c>
      <c r="Q884" s="273" t="s">
        <v>315</v>
      </c>
      <c r="R884" s="273">
        <v>2</v>
      </c>
    </row>
    <row r="885" spans="1:18" ht="32.1" customHeight="1" x14ac:dyDescent="0.25">
      <c r="A885" s="273">
        <v>883</v>
      </c>
      <c r="B885" s="274" t="s">
        <v>360</v>
      </c>
      <c r="C885" s="274">
        <v>3</v>
      </c>
      <c r="D885" s="274" t="s">
        <v>78</v>
      </c>
      <c r="E885" s="274">
        <v>317</v>
      </c>
      <c r="F885" s="274" t="s">
        <v>2695</v>
      </c>
      <c r="G885" s="274">
        <v>3</v>
      </c>
      <c r="H885" s="275" t="s">
        <v>2329</v>
      </c>
      <c r="I885" s="276">
        <v>32911590200013</v>
      </c>
      <c r="J885" s="275"/>
      <c r="K885" s="277">
        <v>46135</v>
      </c>
      <c r="L885" s="275" t="s">
        <v>410</v>
      </c>
      <c r="M885" s="275" t="s">
        <v>401</v>
      </c>
      <c r="N885" s="275" t="s">
        <v>279</v>
      </c>
      <c r="O885" s="275" t="s">
        <v>309</v>
      </c>
      <c r="P885" s="277" t="s">
        <v>2327</v>
      </c>
      <c r="Q885" s="273" t="s">
        <v>315</v>
      </c>
      <c r="R885" s="273">
        <v>2</v>
      </c>
    </row>
    <row r="886" spans="1:18" ht="32.1" customHeight="1" x14ac:dyDescent="0.25">
      <c r="A886" s="273">
        <v>884</v>
      </c>
      <c r="B886" s="274" t="s">
        <v>361</v>
      </c>
      <c r="C886" s="274">
        <v>6</v>
      </c>
      <c r="D886" s="274" t="s">
        <v>86</v>
      </c>
      <c r="E886" s="274">
        <v>614</v>
      </c>
      <c r="F886" s="274" t="s">
        <v>2695</v>
      </c>
      <c r="G886" s="274">
        <v>3</v>
      </c>
      <c r="H886" s="275" t="s">
        <v>2330</v>
      </c>
      <c r="I886" s="276">
        <v>32610851070120</v>
      </c>
      <c r="J886" s="275"/>
      <c r="K886" s="277">
        <v>46128</v>
      </c>
      <c r="L886" s="275" t="s">
        <v>2331</v>
      </c>
      <c r="M886" s="275" t="s">
        <v>1952</v>
      </c>
      <c r="N886" s="275" t="s">
        <v>279</v>
      </c>
      <c r="O886" s="275" t="s">
        <v>309</v>
      </c>
      <c r="P886" s="277" t="s">
        <v>2218</v>
      </c>
      <c r="Q886" s="273" t="s">
        <v>315</v>
      </c>
      <c r="R886" s="273">
        <v>2</v>
      </c>
    </row>
    <row r="887" spans="1:18" ht="32.1" customHeight="1" x14ac:dyDescent="0.25">
      <c r="A887" s="273">
        <v>885</v>
      </c>
      <c r="B887" s="274" t="s">
        <v>368</v>
      </c>
      <c r="C887" s="274">
        <v>24</v>
      </c>
      <c r="D887" s="274" t="s">
        <v>217</v>
      </c>
      <c r="E887" s="274">
        <v>2403</v>
      </c>
      <c r="F887" s="274" t="s">
        <v>2695</v>
      </c>
      <c r="G887" s="274">
        <v>3</v>
      </c>
      <c r="H887" s="275" t="s">
        <v>2332</v>
      </c>
      <c r="I887" s="276">
        <v>41203976390042</v>
      </c>
      <c r="J887" s="275"/>
      <c r="K887" s="277">
        <v>46136</v>
      </c>
      <c r="L887" s="275" t="s">
        <v>2333</v>
      </c>
      <c r="M887" s="275" t="s">
        <v>402</v>
      </c>
      <c r="N887" s="275" t="s">
        <v>279</v>
      </c>
      <c r="O887" s="275" t="s">
        <v>309</v>
      </c>
      <c r="P887" s="277" t="s">
        <v>2334</v>
      </c>
      <c r="Q887" s="273" t="s">
        <v>315</v>
      </c>
      <c r="R887" s="273">
        <v>2</v>
      </c>
    </row>
    <row r="888" spans="1:18" ht="32.1" customHeight="1" x14ac:dyDescent="0.25">
      <c r="A888" s="273">
        <v>886</v>
      </c>
      <c r="B888" s="274" t="s">
        <v>368</v>
      </c>
      <c r="C888" s="274">
        <v>24</v>
      </c>
      <c r="D888" s="274" t="s">
        <v>217</v>
      </c>
      <c r="E888" s="274">
        <v>2403</v>
      </c>
      <c r="F888" s="274" t="s">
        <v>2695</v>
      </c>
      <c r="G888" s="274">
        <v>3</v>
      </c>
      <c r="H888" s="275" t="s">
        <v>2335</v>
      </c>
      <c r="I888" s="276">
        <v>31411966450013</v>
      </c>
      <c r="J888" s="275"/>
      <c r="K888" s="277">
        <v>46136</v>
      </c>
      <c r="L888" s="275" t="s">
        <v>2336</v>
      </c>
      <c r="M888" s="275" t="s">
        <v>402</v>
      </c>
      <c r="N888" s="275" t="s">
        <v>279</v>
      </c>
      <c r="O888" s="275" t="s">
        <v>309</v>
      </c>
      <c r="P888" s="277" t="s">
        <v>2334</v>
      </c>
      <c r="Q888" s="273" t="s">
        <v>315</v>
      </c>
      <c r="R888" s="273">
        <v>2</v>
      </c>
    </row>
    <row r="889" spans="1:18" ht="32.1" customHeight="1" x14ac:dyDescent="0.25">
      <c r="A889" s="273">
        <v>887</v>
      </c>
      <c r="B889" s="274" t="s">
        <v>370</v>
      </c>
      <c r="C889" s="274">
        <v>27</v>
      </c>
      <c r="D889" s="274" t="s">
        <v>127</v>
      </c>
      <c r="E889" s="274">
        <v>2706</v>
      </c>
      <c r="F889" s="274" t="s">
        <v>2695</v>
      </c>
      <c r="G889" s="274">
        <v>3</v>
      </c>
      <c r="H889" s="275" t="s">
        <v>2337</v>
      </c>
      <c r="I889" s="276">
        <v>30904706780017</v>
      </c>
      <c r="J889" s="275"/>
      <c r="K889" s="277">
        <v>46136</v>
      </c>
      <c r="L889" s="275" t="s">
        <v>1176</v>
      </c>
      <c r="M889" s="275" t="s">
        <v>1176</v>
      </c>
      <c r="N889" s="275" t="s">
        <v>279</v>
      </c>
      <c r="O889" s="275" t="s">
        <v>311</v>
      </c>
      <c r="P889" s="277" t="s">
        <v>2334</v>
      </c>
      <c r="Q889" s="273" t="s">
        <v>315</v>
      </c>
      <c r="R889" s="273">
        <v>2</v>
      </c>
    </row>
    <row r="890" spans="1:18" ht="32.1" customHeight="1" x14ac:dyDescent="0.25">
      <c r="A890" s="273">
        <v>888</v>
      </c>
      <c r="B890" s="274" t="s">
        <v>370</v>
      </c>
      <c r="C890" s="274">
        <v>27</v>
      </c>
      <c r="D890" s="274" t="s">
        <v>127</v>
      </c>
      <c r="E890" s="274">
        <v>2706</v>
      </c>
      <c r="F890" s="274" t="s">
        <v>2695</v>
      </c>
      <c r="G890" s="274">
        <v>3</v>
      </c>
      <c r="H890" s="275" t="s">
        <v>2338</v>
      </c>
      <c r="I890" s="276">
        <v>30204850560050</v>
      </c>
      <c r="J890" s="275"/>
      <c r="K890" s="277">
        <v>46136</v>
      </c>
      <c r="L890" s="275" t="s">
        <v>1176</v>
      </c>
      <c r="M890" s="275" t="s">
        <v>1176</v>
      </c>
      <c r="N890" s="275" t="s">
        <v>279</v>
      </c>
      <c r="O890" s="275" t="s">
        <v>311</v>
      </c>
      <c r="P890" s="277" t="s">
        <v>2334</v>
      </c>
      <c r="Q890" s="273" t="s">
        <v>315</v>
      </c>
      <c r="R890" s="273">
        <v>2</v>
      </c>
    </row>
    <row r="891" spans="1:18" ht="32.1" customHeight="1" x14ac:dyDescent="0.25">
      <c r="A891" s="273">
        <v>889</v>
      </c>
      <c r="B891" s="274" t="s">
        <v>364</v>
      </c>
      <c r="C891" s="274">
        <v>35</v>
      </c>
      <c r="D891" s="274" t="s">
        <v>102</v>
      </c>
      <c r="E891" s="274">
        <v>3504</v>
      </c>
      <c r="F891" s="274" t="s">
        <v>2695</v>
      </c>
      <c r="G891" s="274">
        <v>3</v>
      </c>
      <c r="H891" s="275" t="s">
        <v>2339</v>
      </c>
      <c r="I891" s="276">
        <v>42110663480030</v>
      </c>
      <c r="J891" s="275"/>
      <c r="K891" s="277">
        <v>46125</v>
      </c>
      <c r="L891" s="275" t="s">
        <v>1446</v>
      </c>
      <c r="M891" s="275" t="s">
        <v>417</v>
      </c>
      <c r="N891" s="275" t="s">
        <v>279</v>
      </c>
      <c r="O891" s="275" t="s">
        <v>311</v>
      </c>
      <c r="P891" s="277" t="s">
        <v>1822</v>
      </c>
      <c r="Q891" s="273" t="s">
        <v>315</v>
      </c>
      <c r="R891" s="273">
        <v>0</v>
      </c>
    </row>
    <row r="892" spans="1:18" ht="32.1" customHeight="1" x14ac:dyDescent="0.25">
      <c r="A892" s="273">
        <v>890</v>
      </c>
      <c r="B892" s="274" t="s">
        <v>364</v>
      </c>
      <c r="C892" s="274">
        <v>35</v>
      </c>
      <c r="D892" s="274" t="s">
        <v>102</v>
      </c>
      <c r="E892" s="274">
        <v>3504</v>
      </c>
      <c r="F892" s="274" t="s">
        <v>2695</v>
      </c>
      <c r="G892" s="274">
        <v>3</v>
      </c>
      <c r="H892" s="275" t="s">
        <v>2340</v>
      </c>
      <c r="I892" s="276">
        <v>62307077380119</v>
      </c>
      <c r="J892" s="275"/>
      <c r="K892" s="277">
        <v>46125</v>
      </c>
      <c r="L892" s="275" t="s">
        <v>1446</v>
      </c>
      <c r="M892" s="275" t="s">
        <v>417</v>
      </c>
      <c r="N892" s="275" t="s">
        <v>279</v>
      </c>
      <c r="O892" s="275" t="s">
        <v>311</v>
      </c>
      <c r="P892" s="277" t="s">
        <v>1822</v>
      </c>
      <c r="Q892" s="273" t="s">
        <v>315</v>
      </c>
      <c r="R892" s="273">
        <v>0</v>
      </c>
    </row>
    <row r="893" spans="1:18" ht="32.1" customHeight="1" x14ac:dyDescent="0.25">
      <c r="A893" s="273">
        <v>891</v>
      </c>
      <c r="B893" s="274" t="s">
        <v>372</v>
      </c>
      <c r="C893" s="274">
        <v>30</v>
      </c>
      <c r="D893" s="274" t="s">
        <v>240</v>
      </c>
      <c r="E893" s="274">
        <v>3005</v>
      </c>
      <c r="F893" s="274" t="s">
        <v>2695</v>
      </c>
      <c r="G893" s="274">
        <v>3</v>
      </c>
      <c r="H893" s="275" t="s">
        <v>1730</v>
      </c>
      <c r="I893" s="276">
        <v>41301784310019</v>
      </c>
      <c r="J893" s="275"/>
      <c r="K893" s="277">
        <v>46143</v>
      </c>
      <c r="L893" s="275" t="s">
        <v>1179</v>
      </c>
      <c r="M893" s="275" t="s">
        <v>1180</v>
      </c>
      <c r="N893" s="275" t="s">
        <v>279</v>
      </c>
      <c r="O893" s="275" t="s">
        <v>309</v>
      </c>
      <c r="P893" s="277" t="s">
        <v>2342</v>
      </c>
      <c r="Q893" s="273" t="s">
        <v>315</v>
      </c>
      <c r="R893" s="273">
        <v>2</v>
      </c>
    </row>
    <row r="894" spans="1:18" ht="32.1" customHeight="1" x14ac:dyDescent="0.25">
      <c r="A894" s="273">
        <v>892</v>
      </c>
      <c r="B894" s="274" t="s">
        <v>372</v>
      </c>
      <c r="C894" s="274">
        <v>30</v>
      </c>
      <c r="D894" s="274" t="s">
        <v>240</v>
      </c>
      <c r="E894" s="274">
        <v>3005</v>
      </c>
      <c r="F894" s="274" t="s">
        <v>2695</v>
      </c>
      <c r="G894" s="274">
        <v>3</v>
      </c>
      <c r="H894" s="275" t="s">
        <v>2343</v>
      </c>
      <c r="I894" s="276">
        <v>305785017</v>
      </c>
      <c r="J894" s="275" t="s">
        <v>2344</v>
      </c>
      <c r="K894" s="277">
        <v>46143</v>
      </c>
      <c r="L894" s="275" t="s">
        <v>411</v>
      </c>
      <c r="M894" s="275" t="s">
        <v>1384</v>
      </c>
      <c r="N894" s="275" t="s">
        <v>279</v>
      </c>
      <c r="O894" s="275" t="s">
        <v>309</v>
      </c>
      <c r="P894" s="277"/>
      <c r="Q894" s="273" t="s">
        <v>315</v>
      </c>
      <c r="R894" s="273">
        <v>260</v>
      </c>
    </row>
    <row r="895" spans="1:18" ht="32.1" customHeight="1" x14ac:dyDescent="0.25">
      <c r="A895" s="273">
        <v>893</v>
      </c>
      <c r="B895" s="274" t="s">
        <v>372</v>
      </c>
      <c r="C895" s="274">
        <v>30</v>
      </c>
      <c r="D895" s="274" t="s">
        <v>240</v>
      </c>
      <c r="E895" s="274">
        <v>3005</v>
      </c>
      <c r="F895" s="274" t="s">
        <v>2695</v>
      </c>
      <c r="G895" s="274">
        <v>3</v>
      </c>
      <c r="H895" s="275" t="s">
        <v>1189</v>
      </c>
      <c r="I895" s="276">
        <v>309596107</v>
      </c>
      <c r="J895" s="275" t="s">
        <v>1190</v>
      </c>
      <c r="K895" s="277">
        <v>46143</v>
      </c>
      <c r="L895" s="275" t="s">
        <v>1179</v>
      </c>
      <c r="M895" s="275" t="s">
        <v>1180</v>
      </c>
      <c r="N895" s="275" t="s">
        <v>279</v>
      </c>
      <c r="O895" s="275" t="s">
        <v>309</v>
      </c>
      <c r="P895" s="277" t="s">
        <v>2342</v>
      </c>
      <c r="Q895" s="273" t="s">
        <v>315</v>
      </c>
      <c r="R895" s="273">
        <v>2</v>
      </c>
    </row>
    <row r="896" spans="1:18" ht="32.1" customHeight="1" x14ac:dyDescent="0.25">
      <c r="A896" s="273">
        <v>894</v>
      </c>
      <c r="B896" s="274" t="s">
        <v>372</v>
      </c>
      <c r="C896" s="274">
        <v>30</v>
      </c>
      <c r="D896" s="274" t="s">
        <v>240</v>
      </c>
      <c r="E896" s="274">
        <v>3005</v>
      </c>
      <c r="F896" s="274" t="s">
        <v>2695</v>
      </c>
      <c r="G896" s="274">
        <v>3</v>
      </c>
      <c r="H896" s="275" t="s">
        <v>1194</v>
      </c>
      <c r="I896" s="276">
        <v>50610046960012</v>
      </c>
      <c r="J896" s="275"/>
      <c r="K896" s="277">
        <v>46143</v>
      </c>
      <c r="L896" s="275" t="s">
        <v>1179</v>
      </c>
      <c r="M896" s="275" t="s">
        <v>1180</v>
      </c>
      <c r="N896" s="275" t="s">
        <v>279</v>
      </c>
      <c r="O896" s="275" t="s">
        <v>309</v>
      </c>
      <c r="P896" s="277" t="s">
        <v>2342</v>
      </c>
      <c r="Q896" s="273" t="s">
        <v>315</v>
      </c>
      <c r="R896" s="273">
        <v>2</v>
      </c>
    </row>
    <row r="897" spans="1:18" ht="32.1" customHeight="1" x14ac:dyDescent="0.25">
      <c r="A897" s="273">
        <v>895</v>
      </c>
      <c r="B897" s="274" t="s">
        <v>369</v>
      </c>
      <c r="C897" s="274">
        <v>22</v>
      </c>
      <c r="D897" s="274" t="s">
        <v>234</v>
      </c>
      <c r="E897" s="274">
        <v>2212</v>
      </c>
      <c r="F897" s="274" t="s">
        <v>2695</v>
      </c>
      <c r="G897" s="274">
        <v>3</v>
      </c>
      <c r="H897" s="275" t="s">
        <v>2260</v>
      </c>
      <c r="I897" s="276">
        <v>303095838</v>
      </c>
      <c r="J897" s="275" t="s">
        <v>2261</v>
      </c>
      <c r="K897" s="277">
        <v>46143</v>
      </c>
      <c r="L897" s="275" t="s">
        <v>2345</v>
      </c>
      <c r="M897" s="275" t="s">
        <v>416</v>
      </c>
      <c r="N897" s="275" t="s">
        <v>279</v>
      </c>
      <c r="O897" s="275" t="s">
        <v>311</v>
      </c>
      <c r="P897" s="277" t="s">
        <v>2346</v>
      </c>
      <c r="Q897" s="273" t="s">
        <v>315</v>
      </c>
      <c r="R897" s="273">
        <v>2</v>
      </c>
    </row>
    <row r="898" spans="1:18" ht="32.1" customHeight="1" x14ac:dyDescent="0.25">
      <c r="A898" s="273">
        <v>896</v>
      </c>
      <c r="B898" s="274" t="s">
        <v>370</v>
      </c>
      <c r="C898" s="274">
        <v>27</v>
      </c>
      <c r="D898" s="274" t="s">
        <v>124</v>
      </c>
      <c r="E898" s="274">
        <v>2702</v>
      </c>
      <c r="F898" s="274" t="s">
        <v>2695</v>
      </c>
      <c r="G898" s="274">
        <v>3</v>
      </c>
      <c r="H898" s="275" t="s">
        <v>2347</v>
      </c>
      <c r="I898" s="276">
        <v>312967482</v>
      </c>
      <c r="J898" s="275" t="s">
        <v>2348</v>
      </c>
      <c r="K898" s="277">
        <v>46143</v>
      </c>
      <c r="L898" s="275" t="s">
        <v>2349</v>
      </c>
      <c r="M898" s="275" t="s">
        <v>2349</v>
      </c>
      <c r="N898" s="275" t="s">
        <v>279</v>
      </c>
      <c r="O898" s="275" t="s">
        <v>311</v>
      </c>
      <c r="P898" s="277" t="s">
        <v>2346</v>
      </c>
      <c r="Q898" s="273" t="s">
        <v>315</v>
      </c>
      <c r="R898" s="273">
        <v>2</v>
      </c>
    </row>
    <row r="899" spans="1:18" ht="32.1" customHeight="1" x14ac:dyDescent="0.25">
      <c r="A899" s="273">
        <v>897</v>
      </c>
      <c r="B899" s="274" t="s">
        <v>373</v>
      </c>
      <c r="C899" s="274">
        <v>33</v>
      </c>
      <c r="D899" s="274" t="s">
        <v>413</v>
      </c>
      <c r="E899" s="274">
        <v>3314</v>
      </c>
      <c r="F899" s="274" t="s">
        <v>2695</v>
      </c>
      <c r="G899" s="274">
        <v>3</v>
      </c>
      <c r="H899" s="275" t="s">
        <v>2366</v>
      </c>
      <c r="I899" s="276">
        <v>311313355</v>
      </c>
      <c r="J899" s="275" t="s">
        <v>2367</v>
      </c>
      <c r="K899" s="277">
        <v>46146</v>
      </c>
      <c r="L899" s="275" t="s">
        <v>2368</v>
      </c>
      <c r="M899" s="275" t="s">
        <v>412</v>
      </c>
      <c r="N899" s="275" t="s">
        <v>279</v>
      </c>
      <c r="O899" s="275" t="s">
        <v>311</v>
      </c>
      <c r="P899" s="277" t="s">
        <v>2177</v>
      </c>
      <c r="Q899" s="273" t="s">
        <v>315</v>
      </c>
      <c r="R899" s="273">
        <v>3</v>
      </c>
    </row>
    <row r="900" spans="1:18" ht="32.1" customHeight="1" x14ac:dyDescent="0.25">
      <c r="A900" s="273">
        <v>898</v>
      </c>
      <c r="B900" s="274" t="s">
        <v>373</v>
      </c>
      <c r="C900" s="274">
        <v>33</v>
      </c>
      <c r="D900" s="274" t="s">
        <v>500</v>
      </c>
      <c r="E900" s="274">
        <v>3313</v>
      </c>
      <c r="F900" s="274" t="s">
        <v>2695</v>
      </c>
      <c r="G900" s="274">
        <v>3</v>
      </c>
      <c r="H900" s="275" t="s">
        <v>2369</v>
      </c>
      <c r="I900" s="276">
        <v>306553787</v>
      </c>
      <c r="J900" s="275" t="s">
        <v>2370</v>
      </c>
      <c r="K900" s="277">
        <v>46146</v>
      </c>
      <c r="L900" s="275" t="s">
        <v>2371</v>
      </c>
      <c r="M900" s="275" t="s">
        <v>412</v>
      </c>
      <c r="N900" s="275" t="s">
        <v>279</v>
      </c>
      <c r="O900" s="275" t="s">
        <v>311</v>
      </c>
      <c r="P900" s="277" t="s">
        <v>2177</v>
      </c>
      <c r="Q900" s="273" t="s">
        <v>315</v>
      </c>
      <c r="R900" s="273">
        <v>30</v>
      </c>
    </row>
    <row r="901" spans="1:18" ht="32.1" customHeight="1" x14ac:dyDescent="0.25">
      <c r="A901" s="273">
        <v>899</v>
      </c>
      <c r="B901" s="274" t="s">
        <v>360</v>
      </c>
      <c r="C901" s="274">
        <v>3</v>
      </c>
      <c r="D901" s="274" t="s">
        <v>76</v>
      </c>
      <c r="E901" s="274">
        <v>303</v>
      </c>
      <c r="F901" s="274" t="s">
        <v>2695</v>
      </c>
      <c r="G901" s="274">
        <v>3</v>
      </c>
      <c r="H901" s="275" t="s">
        <v>2372</v>
      </c>
      <c r="I901" s="276">
        <v>42703921450029</v>
      </c>
      <c r="J901" s="275"/>
      <c r="K901" s="277">
        <v>46146</v>
      </c>
      <c r="L901" s="275" t="s">
        <v>410</v>
      </c>
      <c r="M901" s="275" t="s">
        <v>401</v>
      </c>
      <c r="N901" s="275" t="s">
        <v>279</v>
      </c>
      <c r="O901" s="275" t="s">
        <v>309</v>
      </c>
      <c r="P901" s="277" t="s">
        <v>2373</v>
      </c>
      <c r="Q901" s="273" t="s">
        <v>315</v>
      </c>
      <c r="R901" s="273">
        <v>2</v>
      </c>
    </row>
    <row r="902" spans="1:18" ht="32.1" customHeight="1" x14ac:dyDescent="0.25">
      <c r="A902" s="273">
        <v>900</v>
      </c>
      <c r="B902" s="274" t="s">
        <v>360</v>
      </c>
      <c r="C902" s="274">
        <v>3</v>
      </c>
      <c r="D902" s="274" t="s">
        <v>76</v>
      </c>
      <c r="E902" s="274">
        <v>303</v>
      </c>
      <c r="F902" s="274" t="s">
        <v>2695</v>
      </c>
      <c r="G902" s="274">
        <v>3</v>
      </c>
      <c r="H902" s="275" t="s">
        <v>2374</v>
      </c>
      <c r="I902" s="276">
        <v>50406045150044</v>
      </c>
      <c r="J902" s="275"/>
      <c r="K902" s="277">
        <v>46146</v>
      </c>
      <c r="L902" s="275" t="s">
        <v>410</v>
      </c>
      <c r="M902" s="275" t="s">
        <v>401</v>
      </c>
      <c r="N902" s="275" t="s">
        <v>279</v>
      </c>
      <c r="O902" s="275" t="s">
        <v>309</v>
      </c>
      <c r="P902" s="277" t="s">
        <v>2373</v>
      </c>
      <c r="Q902" s="273" t="s">
        <v>315</v>
      </c>
      <c r="R902" s="273">
        <v>2</v>
      </c>
    </row>
    <row r="903" spans="1:18" ht="32.1" customHeight="1" x14ac:dyDescent="0.25">
      <c r="A903" s="273">
        <v>901</v>
      </c>
      <c r="B903" s="274" t="s">
        <v>364</v>
      </c>
      <c r="C903" s="274">
        <v>35</v>
      </c>
      <c r="D903" s="274" t="s">
        <v>102</v>
      </c>
      <c r="E903" s="274">
        <v>3504</v>
      </c>
      <c r="F903" s="274" t="s">
        <v>2695</v>
      </c>
      <c r="G903" s="274">
        <v>3</v>
      </c>
      <c r="H903" s="275" t="s">
        <v>2375</v>
      </c>
      <c r="I903" s="276">
        <v>32411923480010</v>
      </c>
      <c r="J903" s="275"/>
      <c r="K903" s="277">
        <v>46145</v>
      </c>
      <c r="L903" s="275" t="s">
        <v>1446</v>
      </c>
      <c r="M903" s="275" t="s">
        <v>417</v>
      </c>
      <c r="N903" s="275" t="s">
        <v>279</v>
      </c>
      <c r="O903" s="275" t="s">
        <v>311</v>
      </c>
      <c r="P903" s="277" t="s">
        <v>2143</v>
      </c>
      <c r="Q903" s="273" t="s">
        <v>315</v>
      </c>
      <c r="R903" s="273">
        <v>0</v>
      </c>
    </row>
    <row r="904" spans="1:18" ht="32.1" customHeight="1" x14ac:dyDescent="0.25">
      <c r="A904" s="273">
        <v>902</v>
      </c>
      <c r="B904" s="274" t="s">
        <v>364</v>
      </c>
      <c r="C904" s="274">
        <v>35</v>
      </c>
      <c r="D904" s="274" t="s">
        <v>102</v>
      </c>
      <c r="E904" s="274">
        <v>3504</v>
      </c>
      <c r="F904" s="274" t="s">
        <v>2695</v>
      </c>
      <c r="G904" s="274">
        <v>3</v>
      </c>
      <c r="H904" s="275" t="s">
        <v>2376</v>
      </c>
      <c r="I904" s="276">
        <v>30203997370021</v>
      </c>
      <c r="J904" s="275"/>
      <c r="K904" s="277">
        <v>46145</v>
      </c>
      <c r="L904" s="275" t="s">
        <v>1446</v>
      </c>
      <c r="M904" s="275" t="s">
        <v>417</v>
      </c>
      <c r="N904" s="275" t="s">
        <v>279</v>
      </c>
      <c r="O904" s="275" t="s">
        <v>311</v>
      </c>
      <c r="P904" s="277" t="s">
        <v>2143</v>
      </c>
      <c r="Q904" s="273" t="s">
        <v>315</v>
      </c>
      <c r="R904" s="273">
        <v>0</v>
      </c>
    </row>
    <row r="905" spans="1:18" ht="32.1" customHeight="1" x14ac:dyDescent="0.25">
      <c r="A905" s="273">
        <v>903</v>
      </c>
      <c r="B905" s="274" t="s">
        <v>364</v>
      </c>
      <c r="C905" s="274">
        <v>35</v>
      </c>
      <c r="D905" s="274" t="s">
        <v>102</v>
      </c>
      <c r="E905" s="274">
        <v>3504</v>
      </c>
      <c r="F905" s="274" t="s">
        <v>2695</v>
      </c>
      <c r="G905" s="274">
        <v>3</v>
      </c>
      <c r="H905" s="275" t="s">
        <v>2377</v>
      </c>
      <c r="I905" s="276">
        <v>41207843410024</v>
      </c>
      <c r="J905" s="275"/>
      <c r="K905" s="277">
        <v>46145</v>
      </c>
      <c r="L905" s="275" t="s">
        <v>1446</v>
      </c>
      <c r="M905" s="275" t="s">
        <v>417</v>
      </c>
      <c r="N905" s="275" t="s">
        <v>279</v>
      </c>
      <c r="O905" s="275" t="s">
        <v>311</v>
      </c>
      <c r="P905" s="277" t="s">
        <v>2143</v>
      </c>
      <c r="Q905" s="273" t="s">
        <v>315</v>
      </c>
      <c r="R905" s="273">
        <v>0</v>
      </c>
    </row>
    <row r="906" spans="1:18" ht="32.1" customHeight="1" x14ac:dyDescent="0.25">
      <c r="A906" s="273">
        <v>904</v>
      </c>
      <c r="B906" s="274" t="s">
        <v>364</v>
      </c>
      <c r="C906" s="274">
        <v>35</v>
      </c>
      <c r="D906" s="274" t="s">
        <v>102</v>
      </c>
      <c r="E906" s="274">
        <v>3504</v>
      </c>
      <c r="F906" s="274" t="s">
        <v>2695</v>
      </c>
      <c r="G906" s="274">
        <v>3</v>
      </c>
      <c r="H906" s="275" t="s">
        <v>2378</v>
      </c>
      <c r="I906" s="276">
        <v>33005723330023</v>
      </c>
      <c r="J906" s="275"/>
      <c r="K906" s="277">
        <v>46145</v>
      </c>
      <c r="L906" s="275" t="s">
        <v>2379</v>
      </c>
      <c r="M906" s="275" t="s">
        <v>2379</v>
      </c>
      <c r="N906" s="275" t="s">
        <v>279</v>
      </c>
      <c r="O906" s="275" t="s">
        <v>311</v>
      </c>
      <c r="P906" s="277" t="s">
        <v>2029</v>
      </c>
      <c r="Q906" s="273" t="s">
        <v>315</v>
      </c>
      <c r="R906" s="273">
        <v>0</v>
      </c>
    </row>
    <row r="907" spans="1:18" ht="32.1" customHeight="1" x14ac:dyDescent="0.25">
      <c r="A907" s="273">
        <v>905</v>
      </c>
      <c r="B907" s="274" t="s">
        <v>364</v>
      </c>
      <c r="C907" s="274">
        <v>35</v>
      </c>
      <c r="D907" s="274" t="s">
        <v>102</v>
      </c>
      <c r="E907" s="274">
        <v>3504</v>
      </c>
      <c r="F907" s="274" t="s">
        <v>2695</v>
      </c>
      <c r="G907" s="274">
        <v>3</v>
      </c>
      <c r="H907" s="275" t="s">
        <v>2380</v>
      </c>
      <c r="I907" s="276">
        <v>32008733350013</v>
      </c>
      <c r="J907" s="275"/>
      <c r="K907" s="277">
        <v>46145</v>
      </c>
      <c r="L907" s="275" t="s">
        <v>2379</v>
      </c>
      <c r="M907" s="275" t="s">
        <v>2379</v>
      </c>
      <c r="N907" s="275" t="s">
        <v>279</v>
      </c>
      <c r="O907" s="275" t="s">
        <v>311</v>
      </c>
      <c r="P907" s="277" t="s">
        <v>2029</v>
      </c>
      <c r="Q907" s="273" t="s">
        <v>315</v>
      </c>
      <c r="R907" s="273">
        <v>0</v>
      </c>
    </row>
    <row r="908" spans="1:18" ht="32.1" customHeight="1" x14ac:dyDescent="0.25">
      <c r="A908" s="273">
        <v>906</v>
      </c>
      <c r="B908" s="274" t="s">
        <v>371</v>
      </c>
      <c r="C908" s="274">
        <v>26</v>
      </c>
      <c r="D908" s="274" t="s">
        <v>789</v>
      </c>
      <c r="E908" s="274">
        <v>2608</v>
      </c>
      <c r="F908" s="274" t="s">
        <v>2695</v>
      </c>
      <c r="G908" s="274">
        <v>3</v>
      </c>
      <c r="H908" s="275" t="s">
        <v>2381</v>
      </c>
      <c r="I908" s="276">
        <v>33003900251604</v>
      </c>
      <c r="J908" s="275"/>
      <c r="K908" s="277">
        <v>46147</v>
      </c>
      <c r="L908" s="275" t="s">
        <v>2382</v>
      </c>
      <c r="M908" s="275" t="s">
        <v>791</v>
      </c>
      <c r="N908" s="275" t="s">
        <v>279</v>
      </c>
      <c r="O908" s="275" t="s">
        <v>311</v>
      </c>
      <c r="P908" s="277"/>
      <c r="Q908" s="273" t="s">
        <v>315</v>
      </c>
      <c r="R908" s="273">
        <v>2</v>
      </c>
    </row>
    <row r="909" spans="1:18" ht="32.1" customHeight="1" x14ac:dyDescent="0.25">
      <c r="A909" s="273">
        <v>907</v>
      </c>
      <c r="B909" s="274" t="s">
        <v>371</v>
      </c>
      <c r="C909" s="274">
        <v>26</v>
      </c>
      <c r="D909" s="274" t="s">
        <v>789</v>
      </c>
      <c r="E909" s="274">
        <v>2608</v>
      </c>
      <c r="F909" s="274" t="s">
        <v>2695</v>
      </c>
      <c r="G909" s="274">
        <v>3</v>
      </c>
      <c r="H909" s="275" t="s">
        <v>2383</v>
      </c>
      <c r="I909" s="276">
        <v>32712750280014</v>
      </c>
      <c r="J909" s="275"/>
      <c r="K909" s="277">
        <v>46147</v>
      </c>
      <c r="L909" s="275" t="s">
        <v>2384</v>
      </c>
      <c r="M909" s="275" t="s">
        <v>2385</v>
      </c>
      <c r="N909" s="275" t="s">
        <v>279</v>
      </c>
      <c r="O909" s="275" t="s">
        <v>311</v>
      </c>
      <c r="P909" s="277"/>
      <c r="Q909" s="273" t="s">
        <v>315</v>
      </c>
      <c r="R909" s="273">
        <v>2</v>
      </c>
    </row>
    <row r="910" spans="1:18" ht="32.1" customHeight="1" x14ac:dyDescent="0.25">
      <c r="A910" s="273">
        <v>908</v>
      </c>
      <c r="B910" s="274" t="s">
        <v>371</v>
      </c>
      <c r="C910" s="274">
        <v>26</v>
      </c>
      <c r="D910" s="274" t="s">
        <v>789</v>
      </c>
      <c r="E910" s="274">
        <v>2608</v>
      </c>
      <c r="F910" s="274" t="s">
        <v>2695</v>
      </c>
      <c r="G910" s="274">
        <v>3</v>
      </c>
      <c r="H910" s="275" t="s">
        <v>2386</v>
      </c>
      <c r="I910" s="276">
        <v>31607840620014</v>
      </c>
      <c r="J910" s="275"/>
      <c r="K910" s="277">
        <v>46147</v>
      </c>
      <c r="L910" s="275" t="s">
        <v>791</v>
      </c>
      <c r="M910" s="275" t="s">
        <v>796</v>
      </c>
      <c r="N910" s="275" t="s">
        <v>279</v>
      </c>
      <c r="O910" s="275" t="s">
        <v>311</v>
      </c>
      <c r="P910" s="277"/>
      <c r="Q910" s="273" t="s">
        <v>315</v>
      </c>
      <c r="R910" s="273">
        <v>1</v>
      </c>
    </row>
    <row r="911" spans="1:18" ht="32.1" customHeight="1" x14ac:dyDescent="0.25">
      <c r="A911" s="273">
        <v>909</v>
      </c>
      <c r="B911" s="274" t="s">
        <v>371</v>
      </c>
      <c r="C911" s="274">
        <v>26</v>
      </c>
      <c r="D911" s="274" t="s">
        <v>789</v>
      </c>
      <c r="E911" s="274">
        <v>2608</v>
      </c>
      <c r="F911" s="274" t="s">
        <v>2695</v>
      </c>
      <c r="G911" s="274">
        <v>3</v>
      </c>
      <c r="H911" s="275" t="s">
        <v>2387</v>
      </c>
      <c r="I911" s="276">
        <v>310112693</v>
      </c>
      <c r="J911" s="275" t="s">
        <v>2388</v>
      </c>
      <c r="K911" s="277">
        <v>46147</v>
      </c>
      <c r="L911" s="275" t="s">
        <v>2389</v>
      </c>
      <c r="M911" s="275" t="s">
        <v>2390</v>
      </c>
      <c r="N911" s="275" t="s">
        <v>279</v>
      </c>
      <c r="O911" s="275" t="s">
        <v>311</v>
      </c>
      <c r="P911" s="277"/>
      <c r="Q911" s="273" t="s">
        <v>315</v>
      </c>
      <c r="R911" s="273">
        <v>2</v>
      </c>
    </row>
    <row r="912" spans="1:18" ht="32.1" customHeight="1" x14ac:dyDescent="0.25">
      <c r="A912" s="273">
        <v>910</v>
      </c>
      <c r="B912" s="274" t="s">
        <v>371</v>
      </c>
      <c r="C912" s="274">
        <v>26</v>
      </c>
      <c r="D912" s="274" t="s">
        <v>778</v>
      </c>
      <c r="E912" s="274">
        <v>2609</v>
      </c>
      <c r="F912" s="274" t="s">
        <v>2695</v>
      </c>
      <c r="G912" s="274">
        <v>3</v>
      </c>
      <c r="H912" s="275" t="s">
        <v>1043</v>
      </c>
      <c r="I912" s="276">
        <v>200555166</v>
      </c>
      <c r="J912" s="275" t="s">
        <v>1044</v>
      </c>
      <c r="K912" s="277">
        <v>46147</v>
      </c>
      <c r="L912" s="275" t="s">
        <v>2391</v>
      </c>
      <c r="M912" s="275" t="s">
        <v>2392</v>
      </c>
      <c r="N912" s="275" t="s">
        <v>279</v>
      </c>
      <c r="O912" s="275" t="s">
        <v>311</v>
      </c>
      <c r="P912" s="277"/>
      <c r="Q912" s="273" t="s">
        <v>315</v>
      </c>
      <c r="R912" s="273">
        <v>2</v>
      </c>
    </row>
    <row r="913" spans="1:18" ht="32.1" customHeight="1" x14ac:dyDescent="0.25">
      <c r="A913" s="273">
        <v>911</v>
      </c>
      <c r="B913" s="274" t="s">
        <v>371</v>
      </c>
      <c r="C913" s="274">
        <v>26</v>
      </c>
      <c r="D913" s="274" t="s">
        <v>778</v>
      </c>
      <c r="E913" s="274">
        <v>2609</v>
      </c>
      <c r="F913" s="274" t="s">
        <v>2695</v>
      </c>
      <c r="G913" s="274">
        <v>3</v>
      </c>
      <c r="H913" s="275" t="s">
        <v>2393</v>
      </c>
      <c r="I913" s="276">
        <v>201251924</v>
      </c>
      <c r="J913" s="275" t="s">
        <v>2394</v>
      </c>
      <c r="K913" s="277">
        <v>46147</v>
      </c>
      <c r="L913" s="275" t="s">
        <v>2395</v>
      </c>
      <c r="M913" s="275" t="s">
        <v>1135</v>
      </c>
      <c r="N913" s="275" t="s">
        <v>279</v>
      </c>
      <c r="O913" s="275" t="s">
        <v>311</v>
      </c>
      <c r="P913" s="277"/>
      <c r="Q913" s="273" t="s">
        <v>315</v>
      </c>
      <c r="R913" s="273">
        <v>2</v>
      </c>
    </row>
    <row r="914" spans="1:18" ht="32.1" customHeight="1" x14ac:dyDescent="0.25">
      <c r="A914" s="273">
        <v>912</v>
      </c>
      <c r="B914" s="274" t="s">
        <v>371</v>
      </c>
      <c r="C914" s="274">
        <v>26</v>
      </c>
      <c r="D914" s="274" t="s">
        <v>778</v>
      </c>
      <c r="E914" s="274">
        <v>2609</v>
      </c>
      <c r="F914" s="274" t="s">
        <v>2695</v>
      </c>
      <c r="G914" s="274">
        <v>3</v>
      </c>
      <c r="H914" s="275" t="s">
        <v>2396</v>
      </c>
      <c r="I914" s="276">
        <v>200655492</v>
      </c>
      <c r="J914" s="275" t="s">
        <v>2397</v>
      </c>
      <c r="K914" s="277">
        <v>46147</v>
      </c>
      <c r="L914" s="275" t="s">
        <v>2395</v>
      </c>
      <c r="M914" s="275" t="s">
        <v>1135</v>
      </c>
      <c r="N914" s="275" t="s">
        <v>279</v>
      </c>
      <c r="O914" s="275" t="s">
        <v>311</v>
      </c>
      <c r="P914" s="277"/>
      <c r="Q914" s="273" t="s">
        <v>315</v>
      </c>
      <c r="R914" s="273">
        <v>2</v>
      </c>
    </row>
    <row r="915" spans="1:18" ht="32.1" customHeight="1" x14ac:dyDescent="0.25">
      <c r="A915" s="273">
        <v>913</v>
      </c>
      <c r="B915" s="274" t="s">
        <v>371</v>
      </c>
      <c r="C915" s="274">
        <v>26</v>
      </c>
      <c r="D915" s="274" t="s">
        <v>778</v>
      </c>
      <c r="E915" s="274">
        <v>2609</v>
      </c>
      <c r="F915" s="274" t="s">
        <v>2695</v>
      </c>
      <c r="G915" s="274">
        <v>3</v>
      </c>
      <c r="H915" s="275" t="s">
        <v>2398</v>
      </c>
      <c r="I915" s="276">
        <v>201178943</v>
      </c>
      <c r="J915" s="275" t="s">
        <v>2399</v>
      </c>
      <c r="K915" s="277">
        <v>46147</v>
      </c>
      <c r="L915" s="275" t="s">
        <v>2400</v>
      </c>
      <c r="M915" s="275" t="s">
        <v>1139</v>
      </c>
      <c r="N915" s="275" t="s">
        <v>279</v>
      </c>
      <c r="O915" s="275" t="s">
        <v>311</v>
      </c>
      <c r="P915" s="277"/>
      <c r="Q915" s="273" t="s">
        <v>315</v>
      </c>
      <c r="R915" s="273">
        <v>2</v>
      </c>
    </row>
    <row r="916" spans="1:18" ht="32.1" customHeight="1" x14ac:dyDescent="0.25">
      <c r="A916" s="273">
        <v>914</v>
      </c>
      <c r="B916" s="274" t="s">
        <v>371</v>
      </c>
      <c r="C916" s="274">
        <v>26</v>
      </c>
      <c r="D916" s="274" t="s">
        <v>759</v>
      </c>
      <c r="E916" s="274">
        <v>2605</v>
      </c>
      <c r="F916" s="274" t="s">
        <v>2695</v>
      </c>
      <c r="G916" s="274">
        <v>3</v>
      </c>
      <c r="H916" s="275" t="s">
        <v>2401</v>
      </c>
      <c r="I916" s="276">
        <v>31903966590023</v>
      </c>
      <c r="J916" s="275"/>
      <c r="K916" s="277">
        <v>46147</v>
      </c>
      <c r="L916" s="275" t="s">
        <v>2402</v>
      </c>
      <c r="M916" s="275" t="s">
        <v>2403</v>
      </c>
      <c r="N916" s="275" t="s">
        <v>279</v>
      </c>
      <c r="O916" s="275" t="s">
        <v>311</v>
      </c>
      <c r="P916" s="277"/>
      <c r="Q916" s="273" t="s">
        <v>315</v>
      </c>
      <c r="R916" s="273">
        <v>0</v>
      </c>
    </row>
    <row r="917" spans="1:18" ht="32.1" customHeight="1" x14ac:dyDescent="0.25">
      <c r="A917" s="273">
        <v>915</v>
      </c>
      <c r="B917" s="274" t="s">
        <v>371</v>
      </c>
      <c r="C917" s="274">
        <v>26</v>
      </c>
      <c r="D917" s="274" t="s">
        <v>759</v>
      </c>
      <c r="E917" s="274">
        <v>2605</v>
      </c>
      <c r="F917" s="274" t="s">
        <v>2695</v>
      </c>
      <c r="G917" s="274">
        <v>3</v>
      </c>
      <c r="H917" s="275" t="s">
        <v>2404</v>
      </c>
      <c r="I917" s="276">
        <v>30610871810030</v>
      </c>
      <c r="J917" s="275"/>
      <c r="K917" s="277">
        <v>46147</v>
      </c>
      <c r="L917" s="275" t="s">
        <v>2405</v>
      </c>
      <c r="M917" s="275" t="s">
        <v>2406</v>
      </c>
      <c r="N917" s="275" t="s">
        <v>279</v>
      </c>
      <c r="O917" s="275" t="s">
        <v>311</v>
      </c>
      <c r="P917" s="277"/>
      <c r="Q917" s="273" t="s">
        <v>315</v>
      </c>
      <c r="R917" s="273">
        <v>2</v>
      </c>
    </row>
    <row r="918" spans="1:18" ht="32.1" customHeight="1" x14ac:dyDescent="0.25">
      <c r="A918" s="273">
        <v>916</v>
      </c>
      <c r="B918" s="274" t="s">
        <v>367</v>
      </c>
      <c r="C918" s="274">
        <v>18</v>
      </c>
      <c r="D918" s="274" t="s">
        <v>513</v>
      </c>
      <c r="E918" s="274">
        <v>1811</v>
      </c>
      <c r="F918" s="274" t="s">
        <v>2695</v>
      </c>
      <c r="G918" s="274">
        <v>3</v>
      </c>
      <c r="H918" s="275" t="s">
        <v>2407</v>
      </c>
      <c r="I918" s="276">
        <v>309863479</v>
      </c>
      <c r="J918" s="275" t="s">
        <v>2408</v>
      </c>
      <c r="K918" s="277">
        <v>46147</v>
      </c>
      <c r="L918" s="275" t="s">
        <v>2409</v>
      </c>
      <c r="M918" s="275" t="s">
        <v>401</v>
      </c>
      <c r="N918" s="275" t="s">
        <v>279</v>
      </c>
      <c r="O918" s="275" t="s">
        <v>309</v>
      </c>
      <c r="P918" s="277" t="s">
        <v>2410</v>
      </c>
      <c r="Q918" s="273" t="s">
        <v>315</v>
      </c>
      <c r="R918" s="273">
        <v>1</v>
      </c>
    </row>
    <row r="919" spans="1:18" ht="32.1" customHeight="1" x14ac:dyDescent="0.25">
      <c r="A919" s="273">
        <v>917</v>
      </c>
      <c r="B919" s="274" t="s">
        <v>371</v>
      </c>
      <c r="C919" s="274">
        <v>26</v>
      </c>
      <c r="D919" s="274" t="s">
        <v>759</v>
      </c>
      <c r="E919" s="274">
        <v>2605</v>
      </c>
      <c r="F919" s="274" t="s">
        <v>2695</v>
      </c>
      <c r="G919" s="274">
        <v>3</v>
      </c>
      <c r="H919" s="275" t="s">
        <v>2411</v>
      </c>
      <c r="I919" s="276">
        <v>42809920192110</v>
      </c>
      <c r="J919" s="275"/>
      <c r="K919" s="277">
        <v>46147</v>
      </c>
      <c r="L919" s="275" t="s">
        <v>2412</v>
      </c>
      <c r="M919" s="275" t="s">
        <v>2413</v>
      </c>
      <c r="N919" s="275" t="s">
        <v>279</v>
      </c>
      <c r="O919" s="275" t="s">
        <v>311</v>
      </c>
      <c r="P919" s="277"/>
      <c r="Q919" s="273" t="s">
        <v>315</v>
      </c>
      <c r="R919" s="273">
        <v>0</v>
      </c>
    </row>
    <row r="920" spans="1:18" ht="32.1" customHeight="1" x14ac:dyDescent="0.25">
      <c r="A920" s="273">
        <v>918</v>
      </c>
      <c r="B920" s="274" t="s">
        <v>371</v>
      </c>
      <c r="C920" s="274">
        <v>26</v>
      </c>
      <c r="D920" s="274" t="s">
        <v>759</v>
      </c>
      <c r="E920" s="274">
        <v>2605</v>
      </c>
      <c r="F920" s="274" t="s">
        <v>2695</v>
      </c>
      <c r="G920" s="274">
        <v>3</v>
      </c>
      <c r="H920" s="275" t="s">
        <v>2414</v>
      </c>
      <c r="I920" s="276">
        <v>42409751880073</v>
      </c>
      <c r="J920" s="275"/>
      <c r="K920" s="277">
        <v>46147</v>
      </c>
      <c r="L920" s="275" t="s">
        <v>2415</v>
      </c>
      <c r="M920" s="275" t="s">
        <v>2416</v>
      </c>
      <c r="N920" s="275" t="s">
        <v>279</v>
      </c>
      <c r="O920" s="275" t="s">
        <v>311</v>
      </c>
      <c r="P920" s="277"/>
      <c r="Q920" s="273" t="s">
        <v>315</v>
      </c>
      <c r="R920" s="273">
        <v>0</v>
      </c>
    </row>
    <row r="921" spans="1:18" ht="32.1" customHeight="1" x14ac:dyDescent="0.25">
      <c r="A921" s="273">
        <v>919</v>
      </c>
      <c r="B921" s="274" t="s">
        <v>373</v>
      </c>
      <c r="C921" s="274">
        <v>33</v>
      </c>
      <c r="D921" s="274" t="s">
        <v>415</v>
      </c>
      <c r="E921" s="274">
        <v>3301</v>
      </c>
      <c r="F921" s="274" t="s">
        <v>2695</v>
      </c>
      <c r="G921" s="274">
        <v>3</v>
      </c>
      <c r="H921" s="275" t="s">
        <v>1974</v>
      </c>
      <c r="I921" s="276">
        <v>301455477</v>
      </c>
      <c r="J921" s="275" t="s">
        <v>1975</v>
      </c>
      <c r="K921" s="277">
        <v>46147</v>
      </c>
      <c r="L921" s="275" t="s">
        <v>1131</v>
      </c>
      <c r="M921" s="275" t="s">
        <v>412</v>
      </c>
      <c r="N921" s="275" t="s">
        <v>279</v>
      </c>
      <c r="O921" s="275" t="s">
        <v>309</v>
      </c>
      <c r="P921" s="277" t="s">
        <v>2195</v>
      </c>
      <c r="Q921" s="273" t="s">
        <v>315</v>
      </c>
      <c r="R921" s="273">
        <v>15</v>
      </c>
    </row>
    <row r="922" spans="1:18" ht="32.1" customHeight="1" x14ac:dyDescent="0.25">
      <c r="A922" s="273">
        <v>920</v>
      </c>
      <c r="B922" s="274" t="s">
        <v>371</v>
      </c>
      <c r="C922" s="274">
        <v>26</v>
      </c>
      <c r="D922" s="274" t="s">
        <v>748</v>
      </c>
      <c r="E922" s="274">
        <v>2610</v>
      </c>
      <c r="F922" s="274" t="s">
        <v>2695</v>
      </c>
      <c r="G922" s="274">
        <v>3</v>
      </c>
      <c r="H922" s="275" t="s">
        <v>2417</v>
      </c>
      <c r="I922" s="276">
        <v>309378804</v>
      </c>
      <c r="J922" s="275" t="s">
        <v>2418</v>
      </c>
      <c r="K922" s="277">
        <v>46147</v>
      </c>
      <c r="L922" s="275" t="s">
        <v>751</v>
      </c>
      <c r="M922" s="275" t="s">
        <v>752</v>
      </c>
      <c r="N922" s="275" t="s">
        <v>279</v>
      </c>
      <c r="O922" s="275" t="s">
        <v>311</v>
      </c>
      <c r="P922" s="277"/>
      <c r="Q922" s="273" t="s">
        <v>315</v>
      </c>
      <c r="R922" s="273">
        <v>2</v>
      </c>
    </row>
    <row r="923" spans="1:18" ht="32.1" customHeight="1" x14ac:dyDescent="0.25">
      <c r="A923" s="273">
        <v>921</v>
      </c>
      <c r="B923" s="274" t="s">
        <v>371</v>
      </c>
      <c r="C923" s="274">
        <v>26</v>
      </c>
      <c r="D923" s="274" t="s">
        <v>748</v>
      </c>
      <c r="E923" s="274">
        <v>2610</v>
      </c>
      <c r="F923" s="274" t="s">
        <v>2695</v>
      </c>
      <c r="G923" s="274">
        <v>3</v>
      </c>
      <c r="H923" s="275" t="s">
        <v>2419</v>
      </c>
      <c r="I923" s="276">
        <v>309204134</v>
      </c>
      <c r="J923" s="275" t="s">
        <v>2420</v>
      </c>
      <c r="K923" s="277">
        <v>46147</v>
      </c>
      <c r="L923" s="275" t="s">
        <v>751</v>
      </c>
      <c r="M923" s="275" t="s">
        <v>752</v>
      </c>
      <c r="N923" s="275" t="s">
        <v>279</v>
      </c>
      <c r="O923" s="275" t="s">
        <v>311</v>
      </c>
      <c r="P923" s="277"/>
      <c r="Q923" s="273" t="s">
        <v>315</v>
      </c>
      <c r="R923" s="273">
        <v>2</v>
      </c>
    </row>
    <row r="924" spans="1:18" ht="32.1" customHeight="1" x14ac:dyDescent="0.25">
      <c r="A924" s="273">
        <v>922</v>
      </c>
      <c r="B924" s="274" t="s">
        <v>372</v>
      </c>
      <c r="C924" s="274">
        <v>30</v>
      </c>
      <c r="D924" s="274" t="s">
        <v>249</v>
      </c>
      <c r="E924" s="274">
        <v>3013</v>
      </c>
      <c r="F924" s="274" t="s">
        <v>2695</v>
      </c>
      <c r="G924" s="274">
        <v>3</v>
      </c>
      <c r="H924" s="275" t="s">
        <v>1181</v>
      </c>
      <c r="I924" s="276">
        <v>311988212</v>
      </c>
      <c r="J924" s="275" t="s">
        <v>1182</v>
      </c>
      <c r="K924" s="277">
        <v>46147</v>
      </c>
      <c r="L924" s="275" t="s">
        <v>1179</v>
      </c>
      <c r="M924" s="275" t="s">
        <v>1180</v>
      </c>
      <c r="N924" s="275" t="s">
        <v>279</v>
      </c>
      <c r="O924" s="275" t="s">
        <v>309</v>
      </c>
      <c r="P924" s="277"/>
      <c r="Q924" s="273" t="s">
        <v>315</v>
      </c>
      <c r="R924" s="273">
        <v>2</v>
      </c>
    </row>
    <row r="925" spans="1:18" ht="32.1" customHeight="1" x14ac:dyDescent="0.25">
      <c r="A925" s="273">
        <v>923</v>
      </c>
      <c r="B925" s="274" t="s">
        <v>372</v>
      </c>
      <c r="C925" s="274">
        <v>30</v>
      </c>
      <c r="D925" s="274" t="s">
        <v>249</v>
      </c>
      <c r="E925" s="274">
        <v>3013</v>
      </c>
      <c r="F925" s="274" t="s">
        <v>2695</v>
      </c>
      <c r="G925" s="274">
        <v>3</v>
      </c>
      <c r="H925" s="275" t="s">
        <v>1183</v>
      </c>
      <c r="I925" s="276">
        <v>303407810</v>
      </c>
      <c r="J925" s="275" t="s">
        <v>1184</v>
      </c>
      <c r="K925" s="277">
        <v>46147</v>
      </c>
      <c r="L925" s="275" t="s">
        <v>1179</v>
      </c>
      <c r="M925" s="275" t="s">
        <v>1180</v>
      </c>
      <c r="N925" s="275" t="s">
        <v>279</v>
      </c>
      <c r="O925" s="275" t="s">
        <v>309</v>
      </c>
      <c r="P925" s="277"/>
      <c r="Q925" s="273" t="s">
        <v>315</v>
      </c>
      <c r="R925" s="273">
        <v>2</v>
      </c>
    </row>
    <row r="926" spans="1:18" ht="32.1" customHeight="1" x14ac:dyDescent="0.25">
      <c r="A926" s="273">
        <v>924</v>
      </c>
      <c r="B926" s="274" t="s">
        <v>372</v>
      </c>
      <c r="C926" s="274">
        <v>30</v>
      </c>
      <c r="D926" s="274" t="s">
        <v>249</v>
      </c>
      <c r="E926" s="274">
        <v>3013</v>
      </c>
      <c r="F926" s="274" t="s">
        <v>2695</v>
      </c>
      <c r="G926" s="274">
        <v>3</v>
      </c>
      <c r="H926" s="275" t="s">
        <v>1733</v>
      </c>
      <c r="I926" s="276">
        <v>303115960</v>
      </c>
      <c r="J926" s="275" t="s">
        <v>1734</v>
      </c>
      <c r="K926" s="277">
        <v>46147</v>
      </c>
      <c r="L926" s="275" t="s">
        <v>1179</v>
      </c>
      <c r="M926" s="275" t="s">
        <v>1180</v>
      </c>
      <c r="N926" s="275" t="s">
        <v>279</v>
      </c>
      <c r="O926" s="275" t="s">
        <v>309</v>
      </c>
      <c r="P926" s="277"/>
      <c r="Q926" s="273" t="s">
        <v>315</v>
      </c>
      <c r="R926" s="273">
        <v>2</v>
      </c>
    </row>
    <row r="927" spans="1:18" ht="32.1" customHeight="1" x14ac:dyDescent="0.25">
      <c r="A927" s="273">
        <v>925</v>
      </c>
      <c r="B927" s="274" t="s">
        <v>372</v>
      </c>
      <c r="C927" s="274">
        <v>30</v>
      </c>
      <c r="D927" s="274" t="s">
        <v>249</v>
      </c>
      <c r="E927" s="274">
        <v>3013</v>
      </c>
      <c r="F927" s="274" t="s">
        <v>2695</v>
      </c>
      <c r="G927" s="274">
        <v>3</v>
      </c>
      <c r="H927" s="275" t="s">
        <v>1882</v>
      </c>
      <c r="I927" s="276">
        <v>300762911</v>
      </c>
      <c r="J927" s="275" t="s">
        <v>1883</v>
      </c>
      <c r="K927" s="277">
        <v>46147</v>
      </c>
      <c r="L927" s="275" t="s">
        <v>1179</v>
      </c>
      <c r="M927" s="275" t="s">
        <v>1180</v>
      </c>
      <c r="N927" s="275" t="s">
        <v>279</v>
      </c>
      <c r="O927" s="275" t="s">
        <v>309</v>
      </c>
      <c r="P927" s="277"/>
      <c r="Q927" s="273" t="s">
        <v>315</v>
      </c>
      <c r="R927" s="273">
        <v>2</v>
      </c>
    </row>
    <row r="928" spans="1:18" ht="32.1" customHeight="1" x14ac:dyDescent="0.25">
      <c r="A928" s="273">
        <v>926</v>
      </c>
      <c r="B928" s="274" t="s">
        <v>370</v>
      </c>
      <c r="C928" s="274">
        <v>27</v>
      </c>
      <c r="D928" s="274" t="s">
        <v>121</v>
      </c>
      <c r="E928" s="274">
        <v>2716</v>
      </c>
      <c r="F928" s="274" t="s">
        <v>2695</v>
      </c>
      <c r="G928" s="274">
        <v>3</v>
      </c>
      <c r="H928" s="275" t="s">
        <v>2421</v>
      </c>
      <c r="I928" s="276">
        <v>40506616840022</v>
      </c>
      <c r="J928" s="275"/>
      <c r="K928" s="277">
        <v>46147</v>
      </c>
      <c r="L928" s="275" t="s">
        <v>2422</v>
      </c>
      <c r="M928" s="275" t="s">
        <v>2422</v>
      </c>
      <c r="N928" s="275" t="s">
        <v>279</v>
      </c>
      <c r="O928" s="275" t="s">
        <v>311</v>
      </c>
      <c r="P928" s="277" t="s">
        <v>2410</v>
      </c>
      <c r="Q928" s="273" t="s">
        <v>315</v>
      </c>
      <c r="R928" s="273">
        <v>2</v>
      </c>
    </row>
    <row r="929" spans="1:18" ht="32.1" customHeight="1" x14ac:dyDescent="0.25">
      <c r="A929" s="273">
        <v>927</v>
      </c>
      <c r="B929" s="274" t="s">
        <v>371</v>
      </c>
      <c r="C929" s="274">
        <v>26</v>
      </c>
      <c r="D929" s="274" t="s">
        <v>822</v>
      </c>
      <c r="E929" s="274">
        <v>2607</v>
      </c>
      <c r="F929" s="274" t="s">
        <v>2695</v>
      </c>
      <c r="G929" s="274">
        <v>3</v>
      </c>
      <c r="H929" s="275" t="s">
        <v>2423</v>
      </c>
      <c r="I929" s="276">
        <v>32601946140017</v>
      </c>
      <c r="J929" s="275"/>
      <c r="K929" s="277">
        <v>46148</v>
      </c>
      <c r="L929" s="275" t="s">
        <v>2424</v>
      </c>
      <c r="M929" s="275" t="s">
        <v>2425</v>
      </c>
      <c r="N929" s="275" t="s">
        <v>279</v>
      </c>
      <c r="O929" s="275" t="s">
        <v>311</v>
      </c>
      <c r="P929" s="277"/>
      <c r="Q929" s="273" t="s">
        <v>315</v>
      </c>
      <c r="R929" s="273">
        <v>2</v>
      </c>
    </row>
    <row r="930" spans="1:18" ht="32.1" customHeight="1" x14ac:dyDescent="0.25">
      <c r="A930" s="273">
        <v>928</v>
      </c>
      <c r="B930" s="274" t="s">
        <v>371</v>
      </c>
      <c r="C930" s="274">
        <v>26</v>
      </c>
      <c r="D930" s="274" t="s">
        <v>822</v>
      </c>
      <c r="E930" s="274">
        <v>2607</v>
      </c>
      <c r="F930" s="274" t="s">
        <v>2695</v>
      </c>
      <c r="G930" s="274">
        <v>3</v>
      </c>
      <c r="H930" s="275" t="s">
        <v>2426</v>
      </c>
      <c r="I930" s="276">
        <v>31210931910019</v>
      </c>
      <c r="J930" s="275"/>
      <c r="K930" s="277">
        <v>46148</v>
      </c>
      <c r="L930" s="275" t="s">
        <v>2427</v>
      </c>
      <c r="M930" s="275" t="s">
        <v>2428</v>
      </c>
      <c r="N930" s="275" t="s">
        <v>279</v>
      </c>
      <c r="O930" s="275" t="s">
        <v>311</v>
      </c>
      <c r="P930" s="277"/>
      <c r="Q930" s="273" t="s">
        <v>315</v>
      </c>
      <c r="R930" s="273">
        <v>2</v>
      </c>
    </row>
    <row r="931" spans="1:18" ht="32.1" customHeight="1" x14ac:dyDescent="0.25">
      <c r="A931" s="273">
        <v>929</v>
      </c>
      <c r="B931" s="274" t="s">
        <v>371</v>
      </c>
      <c r="C931" s="274">
        <v>26</v>
      </c>
      <c r="D931" s="274" t="s">
        <v>822</v>
      </c>
      <c r="E931" s="274">
        <v>2607</v>
      </c>
      <c r="F931" s="274" t="s">
        <v>2695</v>
      </c>
      <c r="G931" s="274">
        <v>3</v>
      </c>
      <c r="H931" s="275" t="s">
        <v>2429</v>
      </c>
      <c r="I931" s="276">
        <v>50906036350023</v>
      </c>
      <c r="J931" s="275"/>
      <c r="K931" s="277">
        <v>46148</v>
      </c>
      <c r="L931" s="275" t="s">
        <v>830</v>
      </c>
      <c r="M931" s="275" t="s">
        <v>831</v>
      </c>
      <c r="N931" s="275" t="s">
        <v>279</v>
      </c>
      <c r="O931" s="275" t="s">
        <v>311</v>
      </c>
      <c r="P931" s="277"/>
      <c r="Q931" s="273" t="s">
        <v>315</v>
      </c>
      <c r="R931" s="273">
        <v>2</v>
      </c>
    </row>
    <row r="932" spans="1:18" ht="32.1" customHeight="1" x14ac:dyDescent="0.25">
      <c r="A932" s="273">
        <v>930</v>
      </c>
      <c r="B932" s="274" t="s">
        <v>367</v>
      </c>
      <c r="C932" s="274">
        <v>18</v>
      </c>
      <c r="D932" s="274" t="s">
        <v>472</v>
      </c>
      <c r="E932" s="274">
        <v>1808</v>
      </c>
      <c r="F932" s="274" t="s">
        <v>2695</v>
      </c>
      <c r="G932" s="274">
        <v>3</v>
      </c>
      <c r="H932" s="275" t="s">
        <v>2430</v>
      </c>
      <c r="I932" s="276">
        <v>40409986020013</v>
      </c>
      <c r="J932" s="275" t="s">
        <v>2430</v>
      </c>
      <c r="K932" s="277">
        <v>46148</v>
      </c>
      <c r="L932" s="275" t="s">
        <v>2431</v>
      </c>
      <c r="M932" s="275" t="s">
        <v>401</v>
      </c>
      <c r="N932" s="275" t="s">
        <v>279</v>
      </c>
      <c r="O932" s="275" t="s">
        <v>309</v>
      </c>
      <c r="P932" s="277" t="s">
        <v>2432</v>
      </c>
      <c r="Q932" s="273" t="s">
        <v>315</v>
      </c>
      <c r="R932" s="273">
        <v>2</v>
      </c>
    </row>
    <row r="933" spans="1:18" ht="32.1" customHeight="1" x14ac:dyDescent="0.25">
      <c r="A933" s="273">
        <v>931</v>
      </c>
      <c r="B933" s="274" t="s">
        <v>371</v>
      </c>
      <c r="C933" s="274">
        <v>26</v>
      </c>
      <c r="D933" s="274" t="s">
        <v>871</v>
      </c>
      <c r="E933" s="274">
        <v>2602</v>
      </c>
      <c r="F933" s="274" t="s">
        <v>2695</v>
      </c>
      <c r="G933" s="274">
        <v>3</v>
      </c>
      <c r="H933" s="275" t="s">
        <v>2433</v>
      </c>
      <c r="I933" s="276">
        <v>307476225</v>
      </c>
      <c r="J933" s="275" t="s">
        <v>2434</v>
      </c>
      <c r="K933" s="277">
        <v>46148</v>
      </c>
      <c r="L933" s="275" t="s">
        <v>2435</v>
      </c>
      <c r="M933" s="275" t="s">
        <v>2436</v>
      </c>
      <c r="N933" s="275" t="s">
        <v>279</v>
      </c>
      <c r="O933" s="275" t="s">
        <v>311</v>
      </c>
      <c r="P933" s="277"/>
      <c r="Q933" s="273" t="s">
        <v>315</v>
      </c>
      <c r="R933" s="273">
        <v>2</v>
      </c>
    </row>
    <row r="934" spans="1:18" ht="32.1" customHeight="1" x14ac:dyDescent="0.25">
      <c r="A934" s="273">
        <v>932</v>
      </c>
      <c r="B934" s="274" t="s">
        <v>371</v>
      </c>
      <c r="C934" s="274">
        <v>26</v>
      </c>
      <c r="D934" s="274" t="s">
        <v>871</v>
      </c>
      <c r="E934" s="274">
        <v>2602</v>
      </c>
      <c r="F934" s="274" t="s">
        <v>2695</v>
      </c>
      <c r="G934" s="274">
        <v>3</v>
      </c>
      <c r="H934" s="275" t="s">
        <v>2437</v>
      </c>
      <c r="I934" s="276">
        <v>311325388</v>
      </c>
      <c r="J934" s="275" t="s">
        <v>2438</v>
      </c>
      <c r="K934" s="277">
        <v>46148</v>
      </c>
      <c r="L934" s="275" t="s">
        <v>2439</v>
      </c>
      <c r="M934" s="275" t="s">
        <v>2440</v>
      </c>
      <c r="N934" s="275" t="s">
        <v>279</v>
      </c>
      <c r="O934" s="275" t="s">
        <v>311</v>
      </c>
      <c r="P934" s="277"/>
      <c r="Q934" s="273" t="s">
        <v>315</v>
      </c>
      <c r="R934" s="273">
        <v>2</v>
      </c>
    </row>
    <row r="935" spans="1:18" ht="32.1" customHeight="1" x14ac:dyDescent="0.25">
      <c r="A935" s="273">
        <v>933</v>
      </c>
      <c r="B935" s="274" t="s">
        <v>371</v>
      </c>
      <c r="C935" s="274">
        <v>26</v>
      </c>
      <c r="D935" s="274" t="s">
        <v>871</v>
      </c>
      <c r="E935" s="274">
        <v>2602</v>
      </c>
      <c r="F935" s="274" t="s">
        <v>2695</v>
      </c>
      <c r="G935" s="274">
        <v>3</v>
      </c>
      <c r="H935" s="275" t="s">
        <v>2441</v>
      </c>
      <c r="I935" s="276">
        <v>310994816</v>
      </c>
      <c r="J935" s="275" t="s">
        <v>2442</v>
      </c>
      <c r="K935" s="277">
        <v>46148</v>
      </c>
      <c r="L935" s="275" t="s">
        <v>2443</v>
      </c>
      <c r="M935" s="275" t="s">
        <v>2444</v>
      </c>
      <c r="N935" s="275" t="s">
        <v>279</v>
      </c>
      <c r="O935" s="275" t="s">
        <v>311</v>
      </c>
      <c r="P935" s="277"/>
      <c r="Q935" s="273" t="s">
        <v>315</v>
      </c>
      <c r="R935" s="273">
        <v>2</v>
      </c>
    </row>
    <row r="936" spans="1:18" ht="32.1" customHeight="1" x14ac:dyDescent="0.25">
      <c r="A936" s="273">
        <v>934</v>
      </c>
      <c r="B936" s="274" t="s">
        <v>371</v>
      </c>
      <c r="C936" s="274">
        <v>26</v>
      </c>
      <c r="D936" s="274" t="s">
        <v>804</v>
      </c>
      <c r="E936" s="274">
        <v>2606</v>
      </c>
      <c r="F936" s="274" t="s">
        <v>2695</v>
      </c>
      <c r="G936" s="274">
        <v>3</v>
      </c>
      <c r="H936" s="275" t="s">
        <v>2445</v>
      </c>
      <c r="I936" s="276">
        <v>301271138</v>
      </c>
      <c r="J936" s="275" t="s">
        <v>2446</v>
      </c>
      <c r="K936" s="277">
        <v>46148</v>
      </c>
      <c r="L936" s="275" t="s">
        <v>2447</v>
      </c>
      <c r="M936" s="275" t="s">
        <v>2447</v>
      </c>
      <c r="N936" s="275" t="s">
        <v>279</v>
      </c>
      <c r="O936" s="275" t="s">
        <v>311</v>
      </c>
      <c r="P936" s="277"/>
      <c r="Q936" s="273" t="s">
        <v>315</v>
      </c>
      <c r="R936" s="273">
        <v>2</v>
      </c>
    </row>
    <row r="937" spans="1:18" ht="32.1" customHeight="1" x14ac:dyDescent="0.25">
      <c r="A937" s="273">
        <v>935</v>
      </c>
      <c r="B937" s="274" t="s">
        <v>371</v>
      </c>
      <c r="C937" s="274">
        <v>26</v>
      </c>
      <c r="D937" s="274" t="s">
        <v>804</v>
      </c>
      <c r="E937" s="274">
        <v>2606</v>
      </c>
      <c r="F937" s="274" t="s">
        <v>2695</v>
      </c>
      <c r="G937" s="274">
        <v>3</v>
      </c>
      <c r="H937" s="275" t="s">
        <v>2448</v>
      </c>
      <c r="I937" s="276">
        <v>204774097</v>
      </c>
      <c r="J937" s="275" t="s">
        <v>2449</v>
      </c>
      <c r="K937" s="277">
        <v>46148</v>
      </c>
      <c r="L937" s="275" t="s">
        <v>2447</v>
      </c>
      <c r="M937" s="275" t="s">
        <v>2447</v>
      </c>
      <c r="N937" s="275" t="s">
        <v>279</v>
      </c>
      <c r="O937" s="275" t="s">
        <v>311</v>
      </c>
      <c r="P937" s="277"/>
      <c r="Q937" s="273" t="s">
        <v>315</v>
      </c>
      <c r="R937" s="273">
        <v>2</v>
      </c>
    </row>
    <row r="938" spans="1:18" ht="32.1" customHeight="1" x14ac:dyDescent="0.25">
      <c r="A938" s="273">
        <v>936</v>
      </c>
      <c r="B938" s="274" t="s">
        <v>362</v>
      </c>
      <c r="C938" s="274">
        <v>8</v>
      </c>
      <c r="D938" s="274" t="s">
        <v>582</v>
      </c>
      <c r="E938" s="274">
        <v>804</v>
      </c>
      <c r="F938" s="274" t="s">
        <v>2695</v>
      </c>
      <c r="G938" s="274">
        <v>3</v>
      </c>
      <c r="H938" s="275" t="s">
        <v>2450</v>
      </c>
      <c r="I938" s="276">
        <v>31305725520021</v>
      </c>
      <c r="J938" s="275"/>
      <c r="K938" s="277">
        <v>46148</v>
      </c>
      <c r="L938" s="275" t="s">
        <v>2451</v>
      </c>
      <c r="M938" s="275" t="s">
        <v>403</v>
      </c>
      <c r="N938" s="275" t="s">
        <v>279</v>
      </c>
      <c r="O938" s="275" t="s">
        <v>309</v>
      </c>
      <c r="P938" s="277" t="s">
        <v>2432</v>
      </c>
      <c r="Q938" s="273" t="s">
        <v>314</v>
      </c>
      <c r="R938" s="273">
        <v>2</v>
      </c>
    </row>
    <row r="939" spans="1:18" ht="32.1" customHeight="1" x14ac:dyDescent="0.25">
      <c r="A939" s="273">
        <v>937</v>
      </c>
      <c r="B939" s="274" t="s">
        <v>364</v>
      </c>
      <c r="C939" s="274">
        <v>35</v>
      </c>
      <c r="D939" s="274" t="s">
        <v>98</v>
      </c>
      <c r="E939" s="274">
        <v>3512</v>
      </c>
      <c r="F939" s="274" t="s">
        <v>2695</v>
      </c>
      <c r="G939" s="274">
        <v>3</v>
      </c>
      <c r="H939" s="275" t="s">
        <v>2452</v>
      </c>
      <c r="I939" s="276">
        <v>40310633470038</v>
      </c>
      <c r="J939" s="275"/>
      <c r="K939" s="277">
        <v>46148</v>
      </c>
      <c r="L939" s="275" t="s">
        <v>414</v>
      </c>
      <c r="M939" s="275" t="s">
        <v>403</v>
      </c>
      <c r="N939" s="275" t="s">
        <v>279</v>
      </c>
      <c r="O939" s="275" t="s">
        <v>311</v>
      </c>
      <c r="P939" s="277" t="s">
        <v>2224</v>
      </c>
      <c r="Q939" s="273" t="s">
        <v>315</v>
      </c>
      <c r="R939" s="273">
        <v>1</v>
      </c>
    </row>
    <row r="940" spans="1:18" ht="32.1" customHeight="1" x14ac:dyDescent="0.25">
      <c r="A940" s="273">
        <v>938</v>
      </c>
      <c r="B940" s="274" t="s">
        <v>364</v>
      </c>
      <c r="C940" s="274">
        <v>35</v>
      </c>
      <c r="D940" s="274" t="s">
        <v>98</v>
      </c>
      <c r="E940" s="274">
        <v>3512</v>
      </c>
      <c r="F940" s="274" t="s">
        <v>2695</v>
      </c>
      <c r="G940" s="274">
        <v>3</v>
      </c>
      <c r="H940" s="275" t="s">
        <v>2453</v>
      </c>
      <c r="I940" s="276">
        <v>42512603470017</v>
      </c>
      <c r="J940" s="275"/>
      <c r="K940" s="277">
        <v>46148</v>
      </c>
      <c r="L940" s="275" t="s">
        <v>414</v>
      </c>
      <c r="M940" s="275" t="s">
        <v>403</v>
      </c>
      <c r="N940" s="275" t="s">
        <v>279</v>
      </c>
      <c r="O940" s="275" t="s">
        <v>311</v>
      </c>
      <c r="P940" s="277" t="s">
        <v>2224</v>
      </c>
      <c r="Q940" s="273" t="s">
        <v>315</v>
      </c>
      <c r="R940" s="273">
        <v>1</v>
      </c>
    </row>
    <row r="941" spans="1:18" ht="32.1" customHeight="1" x14ac:dyDescent="0.25">
      <c r="A941" s="273">
        <v>939</v>
      </c>
      <c r="B941" s="274" t="s">
        <v>364</v>
      </c>
      <c r="C941" s="274">
        <v>35</v>
      </c>
      <c r="D941" s="274" t="s">
        <v>98</v>
      </c>
      <c r="E941" s="274">
        <v>3512</v>
      </c>
      <c r="F941" s="274" t="s">
        <v>2695</v>
      </c>
      <c r="G941" s="274">
        <v>3</v>
      </c>
      <c r="H941" s="275" t="s">
        <v>2454</v>
      </c>
      <c r="I941" s="276">
        <v>308146950</v>
      </c>
      <c r="J941" s="275" t="s">
        <v>2455</v>
      </c>
      <c r="K941" s="277">
        <v>46148</v>
      </c>
      <c r="L941" s="275" t="s">
        <v>414</v>
      </c>
      <c r="M941" s="275" t="s">
        <v>403</v>
      </c>
      <c r="N941" s="275" t="s">
        <v>279</v>
      </c>
      <c r="O941" s="275" t="s">
        <v>311</v>
      </c>
      <c r="P941" s="277" t="s">
        <v>2224</v>
      </c>
      <c r="Q941" s="273" t="s">
        <v>315</v>
      </c>
      <c r="R941" s="273">
        <v>2</v>
      </c>
    </row>
    <row r="942" spans="1:18" ht="32.1" customHeight="1" x14ac:dyDescent="0.25">
      <c r="A942" s="273">
        <v>940</v>
      </c>
      <c r="B942" s="274" t="s">
        <v>364</v>
      </c>
      <c r="C942" s="274">
        <v>35</v>
      </c>
      <c r="D942" s="274" t="s">
        <v>98</v>
      </c>
      <c r="E942" s="274">
        <v>3512</v>
      </c>
      <c r="F942" s="274" t="s">
        <v>2695</v>
      </c>
      <c r="G942" s="274">
        <v>3</v>
      </c>
      <c r="H942" s="275" t="s">
        <v>2456</v>
      </c>
      <c r="I942" s="276">
        <v>42602883470026</v>
      </c>
      <c r="J942" s="275"/>
      <c r="K942" s="277">
        <v>46148</v>
      </c>
      <c r="L942" s="275" t="s">
        <v>423</v>
      </c>
      <c r="M942" s="275" t="s">
        <v>423</v>
      </c>
      <c r="N942" s="275" t="s">
        <v>279</v>
      </c>
      <c r="O942" s="275" t="s">
        <v>311</v>
      </c>
      <c r="P942" s="277" t="s">
        <v>2342</v>
      </c>
      <c r="Q942" s="273" t="s">
        <v>315</v>
      </c>
      <c r="R942" s="273">
        <v>0</v>
      </c>
    </row>
    <row r="943" spans="1:18" ht="32.1" customHeight="1" x14ac:dyDescent="0.25">
      <c r="A943" s="273">
        <v>941</v>
      </c>
      <c r="B943" s="274" t="s">
        <v>364</v>
      </c>
      <c r="C943" s="274">
        <v>35</v>
      </c>
      <c r="D943" s="274" t="s">
        <v>98</v>
      </c>
      <c r="E943" s="274">
        <v>3512</v>
      </c>
      <c r="F943" s="274" t="s">
        <v>2695</v>
      </c>
      <c r="G943" s="274">
        <v>3</v>
      </c>
      <c r="H943" s="275" t="s">
        <v>2457</v>
      </c>
      <c r="I943" s="276">
        <v>50712017360022</v>
      </c>
      <c r="J943" s="275"/>
      <c r="K943" s="277">
        <v>46148</v>
      </c>
      <c r="L943" s="275" t="s">
        <v>423</v>
      </c>
      <c r="M943" s="275" t="s">
        <v>423</v>
      </c>
      <c r="N943" s="275" t="s">
        <v>279</v>
      </c>
      <c r="O943" s="275" t="s">
        <v>311</v>
      </c>
      <c r="P943" s="277" t="s">
        <v>2342</v>
      </c>
      <c r="Q943" s="273" t="s">
        <v>315</v>
      </c>
      <c r="R943" s="273">
        <v>0</v>
      </c>
    </row>
    <row r="944" spans="1:18" ht="32.1" customHeight="1" x14ac:dyDescent="0.25">
      <c r="A944" s="273">
        <v>942</v>
      </c>
      <c r="B944" s="274" t="s">
        <v>370</v>
      </c>
      <c r="C944" s="274">
        <v>27</v>
      </c>
      <c r="D944" s="274" t="s">
        <v>129</v>
      </c>
      <c r="E944" s="274">
        <v>2723</v>
      </c>
      <c r="F944" s="274" t="s">
        <v>2695</v>
      </c>
      <c r="G944" s="274">
        <v>3</v>
      </c>
      <c r="H944" s="275" t="s">
        <v>2458</v>
      </c>
      <c r="I944" s="276">
        <v>312989320</v>
      </c>
      <c r="J944" s="275" t="s">
        <v>2459</v>
      </c>
      <c r="K944" s="277">
        <v>46148</v>
      </c>
      <c r="L944" s="275" t="s">
        <v>1714</v>
      </c>
      <c r="M944" s="275" t="s">
        <v>1714</v>
      </c>
      <c r="N944" s="275" t="s">
        <v>279</v>
      </c>
      <c r="O944" s="275" t="s">
        <v>311</v>
      </c>
      <c r="P944" s="277" t="s">
        <v>2432</v>
      </c>
      <c r="Q944" s="273" t="s">
        <v>315</v>
      </c>
      <c r="R944" s="273">
        <v>2</v>
      </c>
    </row>
    <row r="945" spans="1:18" ht="32.1" customHeight="1" x14ac:dyDescent="0.25">
      <c r="A945" s="273">
        <v>943</v>
      </c>
      <c r="B945" s="274" t="s">
        <v>367</v>
      </c>
      <c r="C945" s="274">
        <v>18</v>
      </c>
      <c r="D945" s="274" t="s">
        <v>559</v>
      </c>
      <c r="E945" s="274">
        <v>1817</v>
      </c>
      <c r="F945" s="274" t="s">
        <v>2695</v>
      </c>
      <c r="G945" s="274">
        <v>3</v>
      </c>
      <c r="H945" s="275" t="s">
        <v>2460</v>
      </c>
      <c r="I945" s="276">
        <v>305152203</v>
      </c>
      <c r="J945" s="275" t="s">
        <v>2461</v>
      </c>
      <c r="K945" s="277">
        <v>46149</v>
      </c>
      <c r="L945" s="275" t="s">
        <v>1444</v>
      </c>
      <c r="M945" s="275" t="s">
        <v>401</v>
      </c>
      <c r="N945" s="275" t="s">
        <v>279</v>
      </c>
      <c r="O945" s="275" t="s">
        <v>309</v>
      </c>
      <c r="P945" s="277" t="s">
        <v>2462</v>
      </c>
      <c r="Q945" s="273" t="s">
        <v>315</v>
      </c>
      <c r="R945" s="273">
        <v>5</v>
      </c>
    </row>
    <row r="946" spans="1:18" ht="32.1" customHeight="1" x14ac:dyDescent="0.25">
      <c r="A946" s="273">
        <v>944</v>
      </c>
      <c r="B946" s="274" t="s">
        <v>371</v>
      </c>
      <c r="C946" s="274">
        <v>26</v>
      </c>
      <c r="D946" s="274" t="s">
        <v>859</v>
      </c>
      <c r="E946" s="274">
        <v>2601</v>
      </c>
      <c r="F946" s="274" t="s">
        <v>2695</v>
      </c>
      <c r="G946" s="274">
        <v>3</v>
      </c>
      <c r="H946" s="275" t="s">
        <v>2463</v>
      </c>
      <c r="I946" s="276">
        <v>303170824</v>
      </c>
      <c r="J946" s="275" t="s">
        <v>2464</v>
      </c>
      <c r="K946" s="277">
        <v>46149</v>
      </c>
      <c r="L946" s="275" t="s">
        <v>2465</v>
      </c>
      <c r="M946" s="275" t="s">
        <v>1508</v>
      </c>
      <c r="N946" s="275" t="s">
        <v>279</v>
      </c>
      <c r="O946" s="275" t="s">
        <v>311</v>
      </c>
      <c r="P946" s="277"/>
      <c r="Q946" s="273" t="s">
        <v>315</v>
      </c>
      <c r="R946" s="273">
        <v>2</v>
      </c>
    </row>
    <row r="947" spans="1:18" ht="32.1" customHeight="1" x14ac:dyDescent="0.25">
      <c r="A947" s="273">
        <v>945</v>
      </c>
      <c r="B947" s="274" t="s">
        <v>371</v>
      </c>
      <c r="C947" s="274">
        <v>26</v>
      </c>
      <c r="D947" s="274" t="s">
        <v>859</v>
      </c>
      <c r="E947" s="274">
        <v>2601</v>
      </c>
      <c r="F947" s="274" t="s">
        <v>2695</v>
      </c>
      <c r="G947" s="274">
        <v>3</v>
      </c>
      <c r="H947" s="275" t="s">
        <v>2466</v>
      </c>
      <c r="I947" s="276">
        <v>306215043</v>
      </c>
      <c r="J947" s="275" t="s">
        <v>2467</v>
      </c>
      <c r="K947" s="277">
        <v>46149</v>
      </c>
      <c r="L947" s="275" t="s">
        <v>2468</v>
      </c>
      <c r="M947" s="275" t="s">
        <v>1508</v>
      </c>
      <c r="N947" s="275" t="s">
        <v>279</v>
      </c>
      <c r="O947" s="275" t="s">
        <v>311</v>
      </c>
      <c r="P947" s="277"/>
      <c r="Q947" s="273" t="s">
        <v>315</v>
      </c>
      <c r="R947" s="273">
        <v>2</v>
      </c>
    </row>
    <row r="948" spans="1:18" ht="32.1" customHeight="1" x14ac:dyDescent="0.25">
      <c r="A948" s="273">
        <v>946</v>
      </c>
      <c r="B948" s="274" t="s">
        <v>371</v>
      </c>
      <c r="C948" s="274">
        <v>26</v>
      </c>
      <c r="D948" s="274" t="s">
        <v>720</v>
      </c>
      <c r="E948" s="274">
        <v>2603</v>
      </c>
      <c r="F948" s="274" t="s">
        <v>2695</v>
      </c>
      <c r="G948" s="274">
        <v>3</v>
      </c>
      <c r="H948" s="275" t="s">
        <v>2469</v>
      </c>
      <c r="I948" s="276">
        <v>311657956</v>
      </c>
      <c r="J948" s="275" t="s">
        <v>2470</v>
      </c>
      <c r="K948" s="277">
        <v>46149</v>
      </c>
      <c r="L948" s="275" t="s">
        <v>2471</v>
      </c>
      <c r="M948" s="275" t="s">
        <v>2136</v>
      </c>
      <c r="N948" s="275" t="s">
        <v>279</v>
      </c>
      <c r="O948" s="275" t="s">
        <v>311</v>
      </c>
      <c r="P948" s="277"/>
      <c r="Q948" s="273" t="s">
        <v>315</v>
      </c>
      <c r="R948" s="273">
        <v>2</v>
      </c>
    </row>
    <row r="949" spans="1:18" ht="32.1" customHeight="1" x14ac:dyDescent="0.25">
      <c r="A949" s="273">
        <v>947</v>
      </c>
      <c r="B949" s="274" t="s">
        <v>371</v>
      </c>
      <c r="C949" s="274">
        <v>26</v>
      </c>
      <c r="D949" s="274" t="s">
        <v>720</v>
      </c>
      <c r="E949" s="274">
        <v>2603</v>
      </c>
      <c r="F949" s="274" t="s">
        <v>2695</v>
      </c>
      <c r="G949" s="274">
        <v>3</v>
      </c>
      <c r="H949" s="275" t="s">
        <v>2472</v>
      </c>
      <c r="I949" s="276">
        <v>310757745</v>
      </c>
      <c r="J949" s="275" t="s">
        <v>2473</v>
      </c>
      <c r="K949" s="277">
        <v>46149</v>
      </c>
      <c r="L949" s="275" t="s">
        <v>1512</v>
      </c>
      <c r="M949" s="275" t="s">
        <v>2474</v>
      </c>
      <c r="N949" s="275" t="s">
        <v>279</v>
      </c>
      <c r="O949" s="275" t="s">
        <v>311</v>
      </c>
      <c r="P949" s="277"/>
      <c r="Q949" s="273" t="s">
        <v>315</v>
      </c>
      <c r="R949" s="273">
        <v>2</v>
      </c>
    </row>
    <row r="950" spans="1:18" ht="32.1" customHeight="1" x14ac:dyDescent="0.25">
      <c r="A950" s="273">
        <v>948</v>
      </c>
      <c r="B950" s="274" t="s">
        <v>371</v>
      </c>
      <c r="C950" s="274">
        <v>26</v>
      </c>
      <c r="D950" s="274" t="s">
        <v>712</v>
      </c>
      <c r="E950" s="274">
        <v>2604</v>
      </c>
      <c r="F950" s="274" t="s">
        <v>2695</v>
      </c>
      <c r="G950" s="274">
        <v>3</v>
      </c>
      <c r="H950" s="275" t="s">
        <v>2475</v>
      </c>
      <c r="I950" s="276">
        <v>204161132</v>
      </c>
      <c r="J950" s="275" t="s">
        <v>2476</v>
      </c>
      <c r="K950" s="277">
        <v>46149</v>
      </c>
      <c r="L950" s="275" t="s">
        <v>2477</v>
      </c>
      <c r="M950" s="275" t="s">
        <v>2136</v>
      </c>
      <c r="N950" s="275" t="s">
        <v>279</v>
      </c>
      <c r="O950" s="275" t="s">
        <v>311</v>
      </c>
      <c r="P950" s="277"/>
      <c r="Q950" s="273" t="s">
        <v>315</v>
      </c>
      <c r="R950" s="273">
        <v>2</v>
      </c>
    </row>
    <row r="951" spans="1:18" ht="32.1" customHeight="1" x14ac:dyDescent="0.25">
      <c r="A951" s="273">
        <v>949</v>
      </c>
      <c r="B951" s="274" t="s">
        <v>371</v>
      </c>
      <c r="C951" s="274">
        <v>26</v>
      </c>
      <c r="D951" s="274" t="s">
        <v>712</v>
      </c>
      <c r="E951" s="274">
        <v>2604</v>
      </c>
      <c r="F951" s="274" t="s">
        <v>2695</v>
      </c>
      <c r="G951" s="274">
        <v>3</v>
      </c>
      <c r="H951" s="275" t="s">
        <v>2478</v>
      </c>
      <c r="I951" s="276">
        <v>311564487</v>
      </c>
      <c r="J951" s="275" t="s">
        <v>2479</v>
      </c>
      <c r="K951" s="277">
        <v>46149</v>
      </c>
      <c r="L951" s="275" t="s">
        <v>1512</v>
      </c>
      <c r="M951" s="275" t="s">
        <v>1513</v>
      </c>
      <c r="N951" s="275" t="s">
        <v>279</v>
      </c>
      <c r="O951" s="275" t="s">
        <v>311</v>
      </c>
      <c r="P951" s="277"/>
      <c r="Q951" s="273" t="s">
        <v>315</v>
      </c>
      <c r="R951" s="273">
        <v>2</v>
      </c>
    </row>
    <row r="952" spans="1:18" ht="32.1" customHeight="1" x14ac:dyDescent="0.25">
      <c r="A952" s="273">
        <v>950</v>
      </c>
      <c r="B952" s="274" t="s">
        <v>369</v>
      </c>
      <c r="C952" s="274">
        <v>22</v>
      </c>
      <c r="D952" s="274" t="s">
        <v>226</v>
      </c>
      <c r="E952" s="274">
        <v>2205</v>
      </c>
      <c r="F952" s="274" t="s">
        <v>2695</v>
      </c>
      <c r="G952" s="274">
        <v>3</v>
      </c>
      <c r="H952" s="275" t="s">
        <v>2480</v>
      </c>
      <c r="I952" s="276">
        <v>311479419</v>
      </c>
      <c r="J952" s="275" t="s">
        <v>2481</v>
      </c>
      <c r="K952" s="277">
        <v>46149</v>
      </c>
      <c r="L952" s="275" t="s">
        <v>2482</v>
      </c>
      <c r="M952" s="275" t="s">
        <v>2483</v>
      </c>
      <c r="N952" s="275" t="s">
        <v>279</v>
      </c>
      <c r="O952" s="275" t="s">
        <v>311</v>
      </c>
      <c r="P952" s="277" t="s">
        <v>2462</v>
      </c>
      <c r="Q952" s="273" t="s">
        <v>314</v>
      </c>
      <c r="R952" s="273">
        <v>2</v>
      </c>
    </row>
    <row r="953" spans="1:18" ht="32.1" customHeight="1" x14ac:dyDescent="0.25">
      <c r="A953" s="273">
        <v>951</v>
      </c>
      <c r="B953" s="274" t="s">
        <v>369</v>
      </c>
      <c r="C953" s="274">
        <v>22</v>
      </c>
      <c r="D953" s="274" t="s">
        <v>226</v>
      </c>
      <c r="E953" s="274">
        <v>2205</v>
      </c>
      <c r="F953" s="274" t="s">
        <v>2695</v>
      </c>
      <c r="G953" s="274">
        <v>3</v>
      </c>
      <c r="H953" s="275" t="s">
        <v>2484</v>
      </c>
      <c r="I953" s="276">
        <v>311739520</v>
      </c>
      <c r="J953" s="275" t="s">
        <v>2485</v>
      </c>
      <c r="K953" s="277">
        <v>46149</v>
      </c>
      <c r="L953" s="275" t="s">
        <v>2486</v>
      </c>
      <c r="M953" s="275" t="s">
        <v>416</v>
      </c>
      <c r="N953" s="275" t="s">
        <v>279</v>
      </c>
      <c r="O953" s="275" t="s">
        <v>311</v>
      </c>
      <c r="P953" s="277" t="s">
        <v>2462</v>
      </c>
      <c r="Q953" s="273" t="s">
        <v>315</v>
      </c>
      <c r="R953" s="273">
        <v>2</v>
      </c>
    </row>
    <row r="954" spans="1:18" ht="32.1" customHeight="1" x14ac:dyDescent="0.25">
      <c r="A954" s="273">
        <v>952</v>
      </c>
      <c r="B954" s="274" t="s">
        <v>363</v>
      </c>
      <c r="C954" s="274">
        <v>10</v>
      </c>
      <c r="D954" s="274" t="s">
        <v>158</v>
      </c>
      <c r="E954" s="274">
        <v>1012</v>
      </c>
      <c r="F954" s="274" t="s">
        <v>2695</v>
      </c>
      <c r="G954" s="274">
        <v>3</v>
      </c>
      <c r="H954" s="275" t="s">
        <v>2487</v>
      </c>
      <c r="I954" s="276">
        <v>310389483</v>
      </c>
      <c r="J954" s="275" t="s">
        <v>2488</v>
      </c>
      <c r="K954" s="277">
        <v>46149</v>
      </c>
      <c r="L954" s="275" t="s">
        <v>923</v>
      </c>
      <c r="M954" s="275" t="s">
        <v>923</v>
      </c>
      <c r="N954" s="275" t="s">
        <v>279</v>
      </c>
      <c r="O954" s="275" t="s">
        <v>309</v>
      </c>
      <c r="P954" s="277" t="s">
        <v>2247</v>
      </c>
      <c r="Q954" s="273" t="s">
        <v>315</v>
      </c>
      <c r="R954" s="273">
        <v>2</v>
      </c>
    </row>
    <row r="955" spans="1:18" ht="32.1" customHeight="1" x14ac:dyDescent="0.25">
      <c r="A955" s="273">
        <v>953</v>
      </c>
      <c r="B955" s="274" t="s">
        <v>363</v>
      </c>
      <c r="C955" s="274">
        <v>10</v>
      </c>
      <c r="D955" s="274" t="s">
        <v>158</v>
      </c>
      <c r="E955" s="274">
        <v>1012</v>
      </c>
      <c r="F955" s="274" t="s">
        <v>2695</v>
      </c>
      <c r="G955" s="274">
        <v>3</v>
      </c>
      <c r="H955" s="275" t="s">
        <v>2487</v>
      </c>
      <c r="I955" s="276">
        <v>306749067</v>
      </c>
      <c r="J955" s="275" t="s">
        <v>2489</v>
      </c>
      <c r="K955" s="277">
        <v>46149</v>
      </c>
      <c r="L955" s="275" t="s">
        <v>923</v>
      </c>
      <c r="M955" s="275" t="s">
        <v>923</v>
      </c>
      <c r="N955" s="275" t="s">
        <v>279</v>
      </c>
      <c r="O955" s="275" t="s">
        <v>309</v>
      </c>
      <c r="P955" s="277" t="s">
        <v>2247</v>
      </c>
      <c r="Q955" s="273" t="s">
        <v>314</v>
      </c>
      <c r="R955" s="273">
        <v>2</v>
      </c>
    </row>
    <row r="956" spans="1:18" ht="32.1" customHeight="1" x14ac:dyDescent="0.25">
      <c r="A956" s="273">
        <v>954</v>
      </c>
      <c r="B956" s="274" t="s">
        <v>370</v>
      </c>
      <c r="C956" s="274">
        <v>27</v>
      </c>
      <c r="D956" s="274" t="s">
        <v>139</v>
      </c>
      <c r="E956" s="274">
        <v>2720</v>
      </c>
      <c r="F956" s="274" t="s">
        <v>2695</v>
      </c>
      <c r="G956" s="274">
        <v>3</v>
      </c>
      <c r="H956" s="275" t="s">
        <v>2490</v>
      </c>
      <c r="I956" s="276">
        <v>302969152</v>
      </c>
      <c r="J956" s="275"/>
      <c r="K956" s="277">
        <v>46149</v>
      </c>
      <c r="L956" s="275" t="s">
        <v>2491</v>
      </c>
      <c r="M956" s="275" t="s">
        <v>2491</v>
      </c>
      <c r="N956" s="275" t="s">
        <v>279</v>
      </c>
      <c r="O956" s="275" t="s">
        <v>311</v>
      </c>
      <c r="P956" s="277" t="s">
        <v>2462</v>
      </c>
      <c r="Q956" s="273" t="s">
        <v>315</v>
      </c>
      <c r="R956" s="273">
        <v>2</v>
      </c>
    </row>
    <row r="957" spans="1:18" ht="32.1" customHeight="1" x14ac:dyDescent="0.25">
      <c r="A957" s="273">
        <v>955</v>
      </c>
      <c r="B957" s="274" t="s">
        <v>360</v>
      </c>
      <c r="C957" s="274">
        <v>3</v>
      </c>
      <c r="D957" s="274" t="s">
        <v>64</v>
      </c>
      <c r="E957" s="274">
        <v>301</v>
      </c>
      <c r="F957" s="274" t="s">
        <v>2695</v>
      </c>
      <c r="G957" s="274">
        <v>3</v>
      </c>
      <c r="H957" s="275" t="s">
        <v>2492</v>
      </c>
      <c r="I957" s="276">
        <v>31008955210020</v>
      </c>
      <c r="J957" s="275"/>
      <c r="K957" s="277">
        <v>46149</v>
      </c>
      <c r="L957" s="275" t="s">
        <v>410</v>
      </c>
      <c r="M957" s="275" t="s">
        <v>401</v>
      </c>
      <c r="N957" s="275" t="s">
        <v>279</v>
      </c>
      <c r="O957" s="275" t="s">
        <v>309</v>
      </c>
      <c r="P957" s="277" t="s">
        <v>2462</v>
      </c>
      <c r="Q957" s="273" t="s">
        <v>315</v>
      </c>
      <c r="R957" s="273">
        <v>2</v>
      </c>
    </row>
    <row r="958" spans="1:18" ht="32.1" customHeight="1" x14ac:dyDescent="0.25">
      <c r="A958" s="273">
        <v>956</v>
      </c>
      <c r="B958" s="274" t="s">
        <v>360</v>
      </c>
      <c r="C958" s="274">
        <v>3</v>
      </c>
      <c r="D958" s="274" t="s">
        <v>64</v>
      </c>
      <c r="E958" s="274">
        <v>301</v>
      </c>
      <c r="F958" s="274" t="s">
        <v>2695</v>
      </c>
      <c r="G958" s="274">
        <v>3</v>
      </c>
      <c r="H958" s="275" t="s">
        <v>2492</v>
      </c>
      <c r="I958" s="276">
        <v>30405585240013</v>
      </c>
      <c r="J958" s="275"/>
      <c r="K958" s="277">
        <v>46149</v>
      </c>
      <c r="L958" s="275" t="s">
        <v>410</v>
      </c>
      <c r="M958" s="275" t="s">
        <v>401</v>
      </c>
      <c r="N958" s="275" t="s">
        <v>279</v>
      </c>
      <c r="O958" s="275" t="s">
        <v>309</v>
      </c>
      <c r="P958" s="277" t="s">
        <v>2462</v>
      </c>
      <c r="Q958" s="273" t="s">
        <v>315</v>
      </c>
      <c r="R958" s="273">
        <v>2</v>
      </c>
    </row>
    <row r="959" spans="1:18" ht="32.1" customHeight="1" x14ac:dyDescent="0.25">
      <c r="A959" s="273">
        <v>957</v>
      </c>
      <c r="B959" s="274" t="s">
        <v>368</v>
      </c>
      <c r="C959" s="274">
        <v>24</v>
      </c>
      <c r="D959" s="274" t="s">
        <v>217</v>
      </c>
      <c r="E959" s="274">
        <v>2403</v>
      </c>
      <c r="F959" s="274" t="s">
        <v>2695</v>
      </c>
      <c r="G959" s="274">
        <v>3</v>
      </c>
      <c r="H959" s="275" t="s">
        <v>2493</v>
      </c>
      <c r="I959" s="276">
        <v>43004852890023</v>
      </c>
      <c r="J959" s="275"/>
      <c r="K959" s="277">
        <v>46149</v>
      </c>
      <c r="L959" s="275" t="s">
        <v>2494</v>
      </c>
      <c r="M959" s="275" t="s">
        <v>2491</v>
      </c>
      <c r="N959" s="275" t="s">
        <v>279</v>
      </c>
      <c r="O959" s="275" t="s">
        <v>309</v>
      </c>
      <c r="P959" s="277" t="s">
        <v>2462</v>
      </c>
      <c r="Q959" s="273" t="s">
        <v>315</v>
      </c>
      <c r="R959" s="273">
        <v>1</v>
      </c>
    </row>
    <row r="960" spans="1:18" ht="32.1" customHeight="1" x14ac:dyDescent="0.25">
      <c r="A960" s="273">
        <v>958</v>
      </c>
      <c r="B960" s="274" t="s">
        <v>368</v>
      </c>
      <c r="C960" s="274">
        <v>24</v>
      </c>
      <c r="D960" s="274" t="s">
        <v>217</v>
      </c>
      <c r="E960" s="274">
        <v>2403</v>
      </c>
      <c r="F960" s="274" t="s">
        <v>2695</v>
      </c>
      <c r="G960" s="274">
        <v>3</v>
      </c>
      <c r="H960" s="275" t="s">
        <v>2495</v>
      </c>
      <c r="I960" s="276">
        <v>31605912880018</v>
      </c>
      <c r="J960" s="275"/>
      <c r="K960" s="277">
        <v>46149</v>
      </c>
      <c r="L960" s="275" t="s">
        <v>2496</v>
      </c>
      <c r="M960" s="275" t="s">
        <v>2422</v>
      </c>
      <c r="N960" s="275" t="s">
        <v>279</v>
      </c>
      <c r="O960" s="275" t="s">
        <v>309</v>
      </c>
      <c r="P960" s="277" t="s">
        <v>2462</v>
      </c>
      <c r="Q960" s="273" t="s">
        <v>315</v>
      </c>
      <c r="R960" s="273">
        <v>1</v>
      </c>
    </row>
    <row r="961" spans="1:18" ht="32.1" customHeight="1" x14ac:dyDescent="0.25">
      <c r="A961" s="273">
        <v>959</v>
      </c>
      <c r="B961" s="274" t="s">
        <v>372</v>
      </c>
      <c r="C961" s="274">
        <v>30</v>
      </c>
      <c r="D961" s="274" t="s">
        <v>242</v>
      </c>
      <c r="E961" s="274">
        <v>3003</v>
      </c>
      <c r="F961" s="274" t="s">
        <v>2695</v>
      </c>
      <c r="G961" s="274">
        <v>3</v>
      </c>
      <c r="H961" s="275" t="s">
        <v>2765</v>
      </c>
      <c r="I961" s="276">
        <v>304444758</v>
      </c>
      <c r="J961" s="275" t="s">
        <v>2497</v>
      </c>
      <c r="K961" s="277">
        <v>46148</v>
      </c>
      <c r="L961" s="275" t="s">
        <v>1179</v>
      </c>
      <c r="M961" s="275" t="s">
        <v>2498</v>
      </c>
      <c r="N961" s="275" t="s">
        <v>279</v>
      </c>
      <c r="O961" s="275" t="s">
        <v>309</v>
      </c>
      <c r="P961" s="277" t="s">
        <v>2224</v>
      </c>
      <c r="Q961" s="273" t="s">
        <v>315</v>
      </c>
      <c r="R961" s="273">
        <v>2</v>
      </c>
    </row>
    <row r="962" spans="1:18" ht="32.1" customHeight="1" x14ac:dyDescent="0.25">
      <c r="A962" s="273">
        <v>960</v>
      </c>
      <c r="B962" s="274" t="s">
        <v>372</v>
      </c>
      <c r="C962" s="274">
        <v>30</v>
      </c>
      <c r="D962" s="274" t="s">
        <v>242</v>
      </c>
      <c r="E962" s="274">
        <v>3003</v>
      </c>
      <c r="F962" s="274" t="s">
        <v>2695</v>
      </c>
      <c r="G962" s="274">
        <v>3</v>
      </c>
      <c r="H962" s="275" t="s">
        <v>2766</v>
      </c>
      <c r="I962" s="276">
        <v>306640884</v>
      </c>
      <c r="J962" s="275" t="s">
        <v>2499</v>
      </c>
      <c r="K962" s="277">
        <v>46148</v>
      </c>
      <c r="L962" s="275" t="s">
        <v>1179</v>
      </c>
      <c r="M962" s="275" t="s">
        <v>2498</v>
      </c>
      <c r="N962" s="275" t="s">
        <v>279</v>
      </c>
      <c r="O962" s="275" t="s">
        <v>309</v>
      </c>
      <c r="P962" s="277" t="s">
        <v>2224</v>
      </c>
      <c r="Q962" s="273" t="s">
        <v>315</v>
      </c>
      <c r="R962" s="273">
        <v>2</v>
      </c>
    </row>
    <row r="963" spans="1:18" ht="32.1" customHeight="1" x14ac:dyDescent="0.25">
      <c r="A963" s="273">
        <v>961</v>
      </c>
      <c r="B963" s="274" t="s">
        <v>372</v>
      </c>
      <c r="C963" s="274">
        <v>30</v>
      </c>
      <c r="D963" s="274" t="s">
        <v>242</v>
      </c>
      <c r="E963" s="274">
        <v>3003</v>
      </c>
      <c r="F963" s="274" t="s">
        <v>2695</v>
      </c>
      <c r="G963" s="274">
        <v>3</v>
      </c>
      <c r="H963" s="275" t="s">
        <v>2618</v>
      </c>
      <c r="I963" s="276">
        <v>310820367</v>
      </c>
      <c r="J963" s="275" t="s">
        <v>2500</v>
      </c>
      <c r="K963" s="277">
        <v>46148</v>
      </c>
      <c r="L963" s="275" t="s">
        <v>1179</v>
      </c>
      <c r="M963" s="275" t="s">
        <v>2498</v>
      </c>
      <c r="N963" s="275" t="s">
        <v>279</v>
      </c>
      <c r="O963" s="275" t="s">
        <v>309</v>
      </c>
      <c r="P963" s="277" t="s">
        <v>2224</v>
      </c>
      <c r="Q963" s="273" t="s">
        <v>315</v>
      </c>
      <c r="R963" s="273">
        <v>2</v>
      </c>
    </row>
    <row r="964" spans="1:18" ht="32.1" customHeight="1" x14ac:dyDescent="0.25">
      <c r="A964" s="273">
        <v>962</v>
      </c>
      <c r="B964" s="274" t="s">
        <v>372</v>
      </c>
      <c r="C964" s="274">
        <v>30</v>
      </c>
      <c r="D964" s="274" t="s">
        <v>242</v>
      </c>
      <c r="E964" s="274">
        <v>3003</v>
      </c>
      <c r="F964" s="274" t="s">
        <v>2695</v>
      </c>
      <c r="G964" s="274">
        <v>3</v>
      </c>
      <c r="H964" s="275" t="s">
        <v>2767</v>
      </c>
      <c r="I964" s="276">
        <v>312606274</v>
      </c>
      <c r="J964" s="275" t="s">
        <v>2501</v>
      </c>
      <c r="K964" s="277">
        <v>46148</v>
      </c>
      <c r="L964" s="275" t="s">
        <v>1179</v>
      </c>
      <c r="M964" s="275" t="s">
        <v>2498</v>
      </c>
      <c r="N964" s="275" t="s">
        <v>279</v>
      </c>
      <c r="O964" s="275" t="s">
        <v>309</v>
      </c>
      <c r="P964" s="277" t="s">
        <v>2224</v>
      </c>
      <c r="Q964" s="273" t="s">
        <v>315</v>
      </c>
      <c r="R964" s="273">
        <v>2</v>
      </c>
    </row>
    <row r="965" spans="1:18" ht="32.1" customHeight="1" x14ac:dyDescent="0.25">
      <c r="A965" s="273">
        <v>963</v>
      </c>
      <c r="B965" s="274" t="s">
        <v>367</v>
      </c>
      <c r="C965" s="274">
        <v>18</v>
      </c>
      <c r="D965" s="274" t="s">
        <v>400</v>
      </c>
      <c r="E965" s="274">
        <v>1801</v>
      </c>
      <c r="F965" s="274" t="s">
        <v>2695</v>
      </c>
      <c r="G965" s="274">
        <v>3</v>
      </c>
      <c r="H965" s="275" t="s">
        <v>2873</v>
      </c>
      <c r="I965" s="276">
        <v>202749659</v>
      </c>
      <c r="J965" s="275" t="s">
        <v>2874</v>
      </c>
      <c r="K965" s="277">
        <v>46150</v>
      </c>
      <c r="L965" s="275" t="s">
        <v>2875</v>
      </c>
      <c r="M965" s="275" t="s">
        <v>401</v>
      </c>
      <c r="N965" s="275" t="s">
        <v>279</v>
      </c>
      <c r="O965" s="275" t="s">
        <v>309</v>
      </c>
      <c r="P965" s="277" t="s">
        <v>2502</v>
      </c>
      <c r="Q965" s="273" t="s">
        <v>315</v>
      </c>
      <c r="R965" s="273">
        <v>2</v>
      </c>
    </row>
    <row r="966" spans="1:18" ht="32.1" customHeight="1" x14ac:dyDescent="0.25">
      <c r="A966" s="273">
        <v>964</v>
      </c>
      <c r="B966" s="274" t="s">
        <v>369</v>
      </c>
      <c r="C966" s="274">
        <v>22</v>
      </c>
      <c r="D966" s="274" t="s">
        <v>227</v>
      </c>
      <c r="E966" s="274">
        <v>2207</v>
      </c>
      <c r="F966" s="274" t="s">
        <v>2695</v>
      </c>
      <c r="G966" s="274">
        <v>3</v>
      </c>
      <c r="H966" s="275" t="s">
        <v>2503</v>
      </c>
      <c r="I966" s="276">
        <v>313012713</v>
      </c>
      <c r="J966" s="275" t="s">
        <v>2504</v>
      </c>
      <c r="K966" s="277">
        <v>46150</v>
      </c>
      <c r="L966" s="275" t="s">
        <v>2505</v>
      </c>
      <c r="M966" s="275" t="s">
        <v>416</v>
      </c>
      <c r="N966" s="275" t="s">
        <v>279</v>
      </c>
      <c r="O966" s="275" t="s">
        <v>311</v>
      </c>
      <c r="P966" s="277" t="s">
        <v>2502</v>
      </c>
      <c r="Q966" s="273" t="s">
        <v>315</v>
      </c>
      <c r="R966" s="273">
        <v>2</v>
      </c>
    </row>
    <row r="967" spans="1:18" ht="32.1" customHeight="1" x14ac:dyDescent="0.25">
      <c r="A967" s="273">
        <v>965</v>
      </c>
      <c r="B967" s="274" t="s">
        <v>372</v>
      </c>
      <c r="C967" s="274">
        <v>30</v>
      </c>
      <c r="D967" s="274" t="s">
        <v>247</v>
      </c>
      <c r="E967" s="274">
        <v>3010</v>
      </c>
      <c r="F967" s="274" t="s">
        <v>2695</v>
      </c>
      <c r="G967" s="274">
        <v>3</v>
      </c>
      <c r="H967" s="275" t="s">
        <v>2590</v>
      </c>
      <c r="I967" s="276">
        <v>311974278</v>
      </c>
      <c r="J967" s="275" t="s">
        <v>2591</v>
      </c>
      <c r="K967" s="277">
        <v>46150</v>
      </c>
      <c r="L967" s="275" t="s">
        <v>1179</v>
      </c>
      <c r="M967" s="275" t="s">
        <v>1180</v>
      </c>
      <c r="N967" s="275" t="s">
        <v>279</v>
      </c>
      <c r="O967" s="275" t="s">
        <v>309</v>
      </c>
      <c r="P967" s="277" t="s">
        <v>2506</v>
      </c>
      <c r="Q967" s="273" t="s">
        <v>315</v>
      </c>
      <c r="R967" s="273">
        <v>2</v>
      </c>
    </row>
    <row r="968" spans="1:18" ht="32.1" customHeight="1" x14ac:dyDescent="0.25">
      <c r="A968" s="273">
        <v>966</v>
      </c>
      <c r="B968" s="274" t="s">
        <v>372</v>
      </c>
      <c r="C968" s="274">
        <v>30</v>
      </c>
      <c r="D968" s="274" t="s">
        <v>247</v>
      </c>
      <c r="E968" s="274">
        <v>3010</v>
      </c>
      <c r="F968" s="274" t="s">
        <v>2695</v>
      </c>
      <c r="G968" s="274">
        <v>3</v>
      </c>
      <c r="H968" s="275" t="s">
        <v>2592</v>
      </c>
      <c r="I968" s="276">
        <v>303009886</v>
      </c>
      <c r="J968" s="275" t="s">
        <v>2507</v>
      </c>
      <c r="K968" s="277">
        <v>46150</v>
      </c>
      <c r="L968" s="275" t="s">
        <v>1179</v>
      </c>
      <c r="M968" s="275" t="s">
        <v>1180</v>
      </c>
      <c r="N968" s="275" t="s">
        <v>279</v>
      </c>
      <c r="O968" s="275" t="s">
        <v>309</v>
      </c>
      <c r="P968" s="277" t="s">
        <v>2506</v>
      </c>
      <c r="Q968" s="273" t="s">
        <v>315</v>
      </c>
      <c r="R968" s="273">
        <v>2</v>
      </c>
    </row>
    <row r="969" spans="1:18" ht="32.1" customHeight="1" x14ac:dyDescent="0.25">
      <c r="A969" s="273">
        <v>967</v>
      </c>
      <c r="B969" s="274" t="s">
        <v>372</v>
      </c>
      <c r="C969" s="274">
        <v>30</v>
      </c>
      <c r="D969" s="274" t="s">
        <v>247</v>
      </c>
      <c r="E969" s="274">
        <v>3010</v>
      </c>
      <c r="F969" s="274" t="s">
        <v>2695</v>
      </c>
      <c r="G969" s="274">
        <v>3</v>
      </c>
      <c r="H969" s="275" t="s">
        <v>2593</v>
      </c>
      <c r="I969" s="276">
        <v>304444758</v>
      </c>
      <c r="J969" s="275" t="s">
        <v>2508</v>
      </c>
      <c r="K969" s="277">
        <v>46150</v>
      </c>
      <c r="L969" s="275" t="s">
        <v>1179</v>
      </c>
      <c r="M969" s="275" t="s">
        <v>1180</v>
      </c>
      <c r="N969" s="275" t="s">
        <v>279</v>
      </c>
      <c r="O969" s="275" t="s">
        <v>309</v>
      </c>
      <c r="P969" s="277" t="s">
        <v>2506</v>
      </c>
      <c r="Q969" s="273" t="s">
        <v>315</v>
      </c>
      <c r="R969" s="273">
        <v>2</v>
      </c>
    </row>
    <row r="970" spans="1:18" ht="32.1" customHeight="1" x14ac:dyDescent="0.25">
      <c r="A970" s="273">
        <v>968</v>
      </c>
      <c r="B970" s="274" t="s">
        <v>372</v>
      </c>
      <c r="C970" s="274">
        <v>30</v>
      </c>
      <c r="D970" s="274" t="s">
        <v>247</v>
      </c>
      <c r="E970" s="274">
        <v>3010</v>
      </c>
      <c r="F970" s="274" t="s">
        <v>2695</v>
      </c>
      <c r="G970" s="274">
        <v>3</v>
      </c>
      <c r="H970" s="275" t="s">
        <v>2594</v>
      </c>
      <c r="I970" s="276">
        <v>306640884</v>
      </c>
      <c r="J970" s="275" t="s">
        <v>2509</v>
      </c>
      <c r="K970" s="277">
        <v>46150</v>
      </c>
      <c r="L970" s="275" t="s">
        <v>1179</v>
      </c>
      <c r="M970" s="275" t="s">
        <v>1180</v>
      </c>
      <c r="N970" s="275" t="s">
        <v>279</v>
      </c>
      <c r="O970" s="275" t="s">
        <v>309</v>
      </c>
      <c r="P970" s="277" t="s">
        <v>2506</v>
      </c>
      <c r="Q970" s="273" t="s">
        <v>315</v>
      </c>
      <c r="R970" s="273">
        <v>2</v>
      </c>
    </row>
    <row r="971" spans="1:18" ht="32.1" customHeight="1" x14ac:dyDescent="0.25">
      <c r="A971" s="273">
        <v>969</v>
      </c>
      <c r="B971" s="274" t="s">
        <v>362</v>
      </c>
      <c r="C971" s="274">
        <v>8</v>
      </c>
      <c r="D971" s="274" t="s">
        <v>650</v>
      </c>
      <c r="E971" s="274">
        <v>812</v>
      </c>
      <c r="F971" s="274" t="s">
        <v>2695</v>
      </c>
      <c r="G971" s="274">
        <v>3</v>
      </c>
      <c r="H971" s="275" t="s">
        <v>2510</v>
      </c>
      <c r="I971" s="276">
        <v>40701642940050</v>
      </c>
      <c r="J971" s="275" t="s">
        <v>2510</v>
      </c>
      <c r="K971" s="277">
        <v>46150</v>
      </c>
      <c r="L971" s="275" t="s">
        <v>2451</v>
      </c>
      <c r="M971" s="275" t="s">
        <v>403</v>
      </c>
      <c r="N971" s="275" t="s">
        <v>279</v>
      </c>
      <c r="O971" s="275" t="s">
        <v>309</v>
      </c>
      <c r="P971" s="277" t="s">
        <v>2502</v>
      </c>
      <c r="Q971" s="273" t="s">
        <v>315</v>
      </c>
      <c r="R971" s="273">
        <v>2</v>
      </c>
    </row>
    <row r="972" spans="1:18" ht="32.1" customHeight="1" x14ac:dyDescent="0.25">
      <c r="A972" s="273">
        <v>970</v>
      </c>
      <c r="B972" s="274" t="s">
        <v>364</v>
      </c>
      <c r="C972" s="274">
        <v>35</v>
      </c>
      <c r="D972" s="274" t="s">
        <v>101</v>
      </c>
      <c r="E972" s="274">
        <v>3501</v>
      </c>
      <c r="F972" s="274" t="s">
        <v>2695</v>
      </c>
      <c r="G972" s="274">
        <v>3</v>
      </c>
      <c r="H972" s="275" t="s">
        <v>2511</v>
      </c>
      <c r="I972" s="276">
        <v>310002538</v>
      </c>
      <c r="J972" s="275" t="s">
        <v>2512</v>
      </c>
      <c r="K972" s="277">
        <v>46150</v>
      </c>
      <c r="L972" s="275" t="s">
        <v>2513</v>
      </c>
      <c r="M972" s="275" t="s">
        <v>417</v>
      </c>
      <c r="N972" s="275" t="s">
        <v>279</v>
      </c>
      <c r="O972" s="275" t="s">
        <v>311</v>
      </c>
      <c r="P972" s="277" t="s">
        <v>2506</v>
      </c>
      <c r="Q972" s="273" t="s">
        <v>315</v>
      </c>
      <c r="R972" s="273">
        <v>2</v>
      </c>
    </row>
    <row r="973" spans="1:18" ht="32.1" customHeight="1" x14ac:dyDescent="0.25">
      <c r="A973" s="273">
        <v>971</v>
      </c>
      <c r="B973" s="274" t="s">
        <v>364</v>
      </c>
      <c r="C973" s="274">
        <v>35</v>
      </c>
      <c r="D973" s="274" t="s">
        <v>101</v>
      </c>
      <c r="E973" s="274">
        <v>3501</v>
      </c>
      <c r="F973" s="274" t="s">
        <v>2695</v>
      </c>
      <c r="G973" s="274">
        <v>3</v>
      </c>
      <c r="H973" s="275" t="s">
        <v>2514</v>
      </c>
      <c r="I973" s="276">
        <v>31707903470027</v>
      </c>
      <c r="J973" s="275" t="s">
        <v>2514</v>
      </c>
      <c r="K973" s="277">
        <v>46150</v>
      </c>
      <c r="L973" s="275" t="s">
        <v>2023</v>
      </c>
      <c r="M973" s="275" t="s">
        <v>417</v>
      </c>
      <c r="N973" s="275" t="s">
        <v>279</v>
      </c>
      <c r="O973" s="275" t="s">
        <v>311</v>
      </c>
      <c r="P973" s="277" t="s">
        <v>2506</v>
      </c>
      <c r="Q973" s="273" t="s">
        <v>315</v>
      </c>
      <c r="R973" s="273">
        <v>1</v>
      </c>
    </row>
    <row r="974" spans="1:18" ht="32.1" customHeight="1" x14ac:dyDescent="0.25">
      <c r="A974" s="273">
        <v>972</v>
      </c>
      <c r="B974" s="274" t="s">
        <v>364</v>
      </c>
      <c r="C974" s="274">
        <v>35</v>
      </c>
      <c r="D974" s="274" t="s">
        <v>101</v>
      </c>
      <c r="E974" s="274">
        <v>3501</v>
      </c>
      <c r="F974" s="274" t="s">
        <v>2695</v>
      </c>
      <c r="G974" s="274">
        <v>3</v>
      </c>
      <c r="H974" s="275" t="s">
        <v>2515</v>
      </c>
      <c r="I974" s="276">
        <v>31001633490048</v>
      </c>
      <c r="J974" s="275" t="s">
        <v>2515</v>
      </c>
      <c r="K974" s="277">
        <v>46150</v>
      </c>
      <c r="L974" s="275" t="s">
        <v>2023</v>
      </c>
      <c r="M974" s="275" t="s">
        <v>417</v>
      </c>
      <c r="N974" s="275" t="s">
        <v>279</v>
      </c>
      <c r="O974" s="275" t="s">
        <v>311</v>
      </c>
      <c r="P974" s="277" t="s">
        <v>2506</v>
      </c>
      <c r="Q974" s="273" t="s">
        <v>315</v>
      </c>
      <c r="R974" s="273">
        <v>0</v>
      </c>
    </row>
    <row r="975" spans="1:18" ht="32.1" customHeight="1" x14ac:dyDescent="0.25">
      <c r="A975" s="273">
        <v>973</v>
      </c>
      <c r="B975" s="274" t="s">
        <v>364</v>
      </c>
      <c r="C975" s="274">
        <v>35</v>
      </c>
      <c r="D975" s="274" t="s">
        <v>101</v>
      </c>
      <c r="E975" s="274">
        <v>3501</v>
      </c>
      <c r="F975" s="274" t="s">
        <v>2695</v>
      </c>
      <c r="G975" s="274">
        <v>3</v>
      </c>
      <c r="H975" s="275" t="s">
        <v>2516</v>
      </c>
      <c r="I975" s="276">
        <v>30510997340038</v>
      </c>
      <c r="J975" s="275" t="s">
        <v>2516</v>
      </c>
      <c r="K975" s="277">
        <v>46150</v>
      </c>
      <c r="L975" s="275" t="s">
        <v>2023</v>
      </c>
      <c r="M975" s="275" t="s">
        <v>417</v>
      </c>
      <c r="N975" s="275" t="s">
        <v>279</v>
      </c>
      <c r="O975" s="275" t="s">
        <v>311</v>
      </c>
      <c r="P975" s="277" t="s">
        <v>2506</v>
      </c>
      <c r="Q975" s="273" t="s">
        <v>315</v>
      </c>
      <c r="R975" s="273">
        <v>0</v>
      </c>
    </row>
    <row r="976" spans="1:18" ht="32.1" customHeight="1" x14ac:dyDescent="0.25">
      <c r="A976" s="273">
        <v>974</v>
      </c>
      <c r="B976" s="274" t="s">
        <v>370</v>
      </c>
      <c r="C976" s="274">
        <v>27</v>
      </c>
      <c r="D976" s="274" t="s">
        <v>124</v>
      </c>
      <c r="E976" s="274">
        <v>2702</v>
      </c>
      <c r="F976" s="274" t="s">
        <v>2695</v>
      </c>
      <c r="G976" s="274">
        <v>3</v>
      </c>
      <c r="H976" s="275" t="s">
        <v>2517</v>
      </c>
      <c r="I976" s="276">
        <v>313006671</v>
      </c>
      <c r="J976" s="275"/>
      <c r="K976" s="277">
        <v>46150</v>
      </c>
      <c r="L976" s="275" t="s">
        <v>963</v>
      </c>
      <c r="M976" s="275" t="s">
        <v>963</v>
      </c>
      <c r="N976" s="275" t="s">
        <v>279</v>
      </c>
      <c r="O976" s="275" t="s">
        <v>311</v>
      </c>
      <c r="P976" s="277" t="s">
        <v>2502</v>
      </c>
      <c r="Q976" s="273" t="s">
        <v>315</v>
      </c>
      <c r="R976" s="273">
        <v>2</v>
      </c>
    </row>
    <row r="977" spans="1:18" ht="32.1" customHeight="1" x14ac:dyDescent="0.25">
      <c r="A977" s="273">
        <v>975</v>
      </c>
      <c r="B977" s="274" t="s">
        <v>361</v>
      </c>
      <c r="C977" s="274">
        <v>6</v>
      </c>
      <c r="D977" s="274" t="s">
        <v>86</v>
      </c>
      <c r="E977" s="274">
        <v>614</v>
      </c>
      <c r="F977" s="274" t="s">
        <v>2695</v>
      </c>
      <c r="G977" s="274">
        <v>3</v>
      </c>
      <c r="H977" s="275" t="s">
        <v>2518</v>
      </c>
      <c r="I977" s="276">
        <v>51604005370010</v>
      </c>
      <c r="J977" s="275" t="s">
        <v>2519</v>
      </c>
      <c r="K977" s="277">
        <v>46147</v>
      </c>
      <c r="L977" s="275" t="s">
        <v>2520</v>
      </c>
      <c r="M977" s="275" t="s">
        <v>1952</v>
      </c>
      <c r="N977" s="275" t="s">
        <v>279</v>
      </c>
      <c r="O977" s="275" t="s">
        <v>309</v>
      </c>
      <c r="P977" s="277" t="s">
        <v>2195</v>
      </c>
      <c r="Q977" s="273" t="s">
        <v>315</v>
      </c>
      <c r="R977" s="273">
        <v>2</v>
      </c>
    </row>
    <row r="978" spans="1:18" ht="32.1" customHeight="1" x14ac:dyDescent="0.25">
      <c r="A978" s="273">
        <v>976</v>
      </c>
      <c r="B978" s="274" t="s">
        <v>361</v>
      </c>
      <c r="C978" s="274">
        <v>6</v>
      </c>
      <c r="D978" s="274" t="s">
        <v>80</v>
      </c>
      <c r="E978" s="274">
        <v>601</v>
      </c>
      <c r="F978" s="274" t="s">
        <v>2695</v>
      </c>
      <c r="G978" s="274">
        <v>3</v>
      </c>
      <c r="H978" s="275" t="s">
        <v>2521</v>
      </c>
      <c r="I978" s="276">
        <v>306600640</v>
      </c>
      <c r="J978" s="275" t="s">
        <v>2522</v>
      </c>
      <c r="K978" s="277">
        <v>46154</v>
      </c>
      <c r="L978" s="275" t="s">
        <v>2523</v>
      </c>
      <c r="M978" s="275" t="s">
        <v>1952</v>
      </c>
      <c r="N978" s="275" t="s">
        <v>279</v>
      </c>
      <c r="O978" s="275" t="s">
        <v>309</v>
      </c>
      <c r="P978" s="277" t="s">
        <v>2311</v>
      </c>
      <c r="Q978" s="273" t="s">
        <v>315</v>
      </c>
      <c r="R978" s="273">
        <v>2</v>
      </c>
    </row>
    <row r="979" spans="1:18" ht="32.1" customHeight="1" x14ac:dyDescent="0.25">
      <c r="A979" s="273">
        <v>977</v>
      </c>
      <c r="B979" s="274" t="s">
        <v>371</v>
      </c>
      <c r="C979" s="274">
        <v>26</v>
      </c>
      <c r="D979" s="274" t="s">
        <v>759</v>
      </c>
      <c r="E979" s="274">
        <v>2605</v>
      </c>
      <c r="F979" s="274" t="s">
        <v>2695</v>
      </c>
      <c r="G979" s="274">
        <v>3</v>
      </c>
      <c r="H979" s="275" t="s">
        <v>2524</v>
      </c>
      <c r="I979" s="276">
        <v>31702842640128</v>
      </c>
      <c r="J979" s="275" t="s">
        <v>2524</v>
      </c>
      <c r="K979" s="277">
        <v>46154</v>
      </c>
      <c r="L979" s="275" t="s">
        <v>2525</v>
      </c>
      <c r="M979" s="275" t="s">
        <v>727</v>
      </c>
      <c r="N979" s="275" t="s">
        <v>279</v>
      </c>
      <c r="O979" s="275" t="s">
        <v>311</v>
      </c>
      <c r="P979" s="277"/>
      <c r="Q979" s="273" t="s">
        <v>315</v>
      </c>
      <c r="R979" s="273">
        <v>0</v>
      </c>
    </row>
    <row r="980" spans="1:18" ht="32.1" customHeight="1" x14ac:dyDescent="0.25">
      <c r="A980" s="273">
        <v>978</v>
      </c>
      <c r="B980" s="274" t="s">
        <v>371</v>
      </c>
      <c r="C980" s="274">
        <v>26</v>
      </c>
      <c r="D980" s="274" t="s">
        <v>759</v>
      </c>
      <c r="E980" s="274">
        <v>2605</v>
      </c>
      <c r="F980" s="274" t="s">
        <v>2695</v>
      </c>
      <c r="G980" s="274">
        <v>3</v>
      </c>
      <c r="H980" s="275" t="s">
        <v>2526</v>
      </c>
      <c r="I980" s="276">
        <v>32803950520038</v>
      </c>
      <c r="J980" s="275" t="s">
        <v>2526</v>
      </c>
      <c r="K980" s="277">
        <v>46154</v>
      </c>
      <c r="L980" s="275" t="s">
        <v>1427</v>
      </c>
      <c r="M980" s="275" t="s">
        <v>2527</v>
      </c>
      <c r="N980" s="275" t="s">
        <v>279</v>
      </c>
      <c r="O980" s="275" t="s">
        <v>311</v>
      </c>
      <c r="P980" s="277"/>
      <c r="Q980" s="273" t="s">
        <v>315</v>
      </c>
      <c r="R980" s="273">
        <v>0</v>
      </c>
    </row>
    <row r="981" spans="1:18" ht="32.1" customHeight="1" x14ac:dyDescent="0.25">
      <c r="A981" s="273">
        <v>979</v>
      </c>
      <c r="B981" s="274" t="s">
        <v>371</v>
      </c>
      <c r="C981" s="274">
        <v>26</v>
      </c>
      <c r="D981" s="274" t="s">
        <v>759</v>
      </c>
      <c r="E981" s="274">
        <v>2605</v>
      </c>
      <c r="F981" s="274" t="s">
        <v>2695</v>
      </c>
      <c r="G981" s="274">
        <v>3</v>
      </c>
      <c r="H981" s="275" t="s">
        <v>2528</v>
      </c>
      <c r="I981" s="276">
        <v>204138562</v>
      </c>
      <c r="J981" s="275" t="s">
        <v>2528</v>
      </c>
      <c r="K981" s="277">
        <v>46154</v>
      </c>
      <c r="L981" s="275" t="s">
        <v>990</v>
      </c>
      <c r="M981" s="275" t="s">
        <v>727</v>
      </c>
      <c r="N981" s="275" t="s">
        <v>279</v>
      </c>
      <c r="O981" s="275" t="s">
        <v>311</v>
      </c>
      <c r="P981" s="277"/>
      <c r="Q981" s="273" t="s">
        <v>315</v>
      </c>
      <c r="R981" s="273">
        <v>3</v>
      </c>
    </row>
    <row r="982" spans="1:18" ht="32.1" customHeight="1" x14ac:dyDescent="0.25">
      <c r="A982" s="273">
        <v>980</v>
      </c>
      <c r="B982" s="274" t="s">
        <v>371</v>
      </c>
      <c r="C982" s="274">
        <v>26</v>
      </c>
      <c r="D982" s="274" t="s">
        <v>789</v>
      </c>
      <c r="E982" s="274">
        <v>2608</v>
      </c>
      <c r="F982" s="274" t="s">
        <v>2695</v>
      </c>
      <c r="G982" s="274">
        <v>3</v>
      </c>
      <c r="H982" s="275" t="s">
        <v>2529</v>
      </c>
      <c r="I982" s="276">
        <v>308866428</v>
      </c>
      <c r="J982" s="275" t="s">
        <v>2530</v>
      </c>
      <c r="K982" s="277">
        <v>46154</v>
      </c>
      <c r="L982" s="275" t="s">
        <v>792</v>
      </c>
      <c r="M982" s="275" t="s">
        <v>791</v>
      </c>
      <c r="N982" s="275" t="s">
        <v>279</v>
      </c>
      <c r="O982" s="275" t="s">
        <v>311</v>
      </c>
      <c r="P982" s="277"/>
      <c r="Q982" s="273" t="s">
        <v>315</v>
      </c>
      <c r="R982" s="273">
        <v>2</v>
      </c>
    </row>
    <row r="983" spans="1:18" ht="32.1" customHeight="1" x14ac:dyDescent="0.25">
      <c r="A983" s="273">
        <v>981</v>
      </c>
      <c r="B983" s="274" t="s">
        <v>371</v>
      </c>
      <c r="C983" s="274">
        <v>26</v>
      </c>
      <c r="D983" s="274" t="s">
        <v>789</v>
      </c>
      <c r="E983" s="274">
        <v>2608</v>
      </c>
      <c r="F983" s="274" t="s">
        <v>2695</v>
      </c>
      <c r="G983" s="274">
        <v>3</v>
      </c>
      <c r="H983" s="275" t="s">
        <v>2531</v>
      </c>
      <c r="I983" s="276">
        <v>311055843</v>
      </c>
      <c r="J983" s="275" t="s">
        <v>2532</v>
      </c>
      <c r="K983" s="277">
        <v>46154</v>
      </c>
      <c r="L983" s="275" t="s">
        <v>2389</v>
      </c>
      <c r="M983" s="275" t="s">
        <v>2533</v>
      </c>
      <c r="N983" s="275" t="s">
        <v>279</v>
      </c>
      <c r="O983" s="275" t="s">
        <v>311</v>
      </c>
      <c r="P983" s="277"/>
      <c r="Q983" s="273" t="s">
        <v>315</v>
      </c>
      <c r="R983" s="273">
        <v>2</v>
      </c>
    </row>
    <row r="984" spans="1:18" ht="32.1" customHeight="1" x14ac:dyDescent="0.25">
      <c r="A984" s="273">
        <v>982</v>
      </c>
      <c r="B984" s="274" t="s">
        <v>371</v>
      </c>
      <c r="C984" s="274">
        <v>26</v>
      </c>
      <c r="D984" s="274" t="s">
        <v>789</v>
      </c>
      <c r="E984" s="274">
        <v>2608</v>
      </c>
      <c r="F984" s="274" t="s">
        <v>2695</v>
      </c>
      <c r="G984" s="274">
        <v>3</v>
      </c>
      <c r="H984" s="275" t="s">
        <v>2534</v>
      </c>
      <c r="I984" s="276">
        <v>41607620251875</v>
      </c>
      <c r="J984" s="275" t="s">
        <v>2534</v>
      </c>
      <c r="K984" s="277">
        <v>46154</v>
      </c>
      <c r="L984" s="275" t="s">
        <v>2535</v>
      </c>
      <c r="M984" s="275" t="s">
        <v>796</v>
      </c>
      <c r="N984" s="275" t="s">
        <v>279</v>
      </c>
      <c r="O984" s="275" t="s">
        <v>311</v>
      </c>
      <c r="P984" s="277"/>
      <c r="Q984" s="273" t="s">
        <v>315</v>
      </c>
      <c r="R984" s="273">
        <v>2</v>
      </c>
    </row>
    <row r="985" spans="1:18" ht="32.1" customHeight="1" x14ac:dyDescent="0.25">
      <c r="A985" s="273">
        <v>983</v>
      </c>
      <c r="B985" s="274" t="s">
        <v>371</v>
      </c>
      <c r="C985" s="274">
        <v>26</v>
      </c>
      <c r="D985" s="274" t="s">
        <v>778</v>
      </c>
      <c r="E985" s="274">
        <v>2609</v>
      </c>
      <c r="F985" s="274" t="s">
        <v>2695</v>
      </c>
      <c r="G985" s="274">
        <v>3</v>
      </c>
      <c r="H985" s="275" t="s">
        <v>2536</v>
      </c>
      <c r="I985" s="276">
        <v>207191054</v>
      </c>
      <c r="J985" s="275" t="s">
        <v>2536</v>
      </c>
      <c r="K985" s="277">
        <v>46154</v>
      </c>
      <c r="L985" s="275" t="s">
        <v>2395</v>
      </c>
      <c r="M985" s="275" t="s">
        <v>1135</v>
      </c>
      <c r="N985" s="275" t="s">
        <v>279</v>
      </c>
      <c r="O985" s="275" t="s">
        <v>311</v>
      </c>
      <c r="P985" s="277"/>
      <c r="Q985" s="273" t="s">
        <v>315</v>
      </c>
      <c r="R985" s="273">
        <v>2</v>
      </c>
    </row>
    <row r="986" spans="1:18" ht="32.1" customHeight="1" x14ac:dyDescent="0.25">
      <c r="A986" s="273">
        <v>984</v>
      </c>
      <c r="B986" s="274" t="s">
        <v>371</v>
      </c>
      <c r="C986" s="274">
        <v>26</v>
      </c>
      <c r="D986" s="274" t="s">
        <v>778</v>
      </c>
      <c r="E986" s="274">
        <v>2609</v>
      </c>
      <c r="F986" s="274" t="s">
        <v>2695</v>
      </c>
      <c r="G986" s="274">
        <v>3</v>
      </c>
      <c r="H986" s="275" t="s">
        <v>2537</v>
      </c>
      <c r="I986" s="276">
        <v>302671715</v>
      </c>
      <c r="J986" s="275" t="s">
        <v>2537</v>
      </c>
      <c r="K986" s="277">
        <v>46154</v>
      </c>
      <c r="L986" s="275" t="s">
        <v>2395</v>
      </c>
      <c r="M986" s="275" t="s">
        <v>1135</v>
      </c>
      <c r="N986" s="275" t="s">
        <v>279</v>
      </c>
      <c r="O986" s="275" t="s">
        <v>311</v>
      </c>
      <c r="P986" s="277"/>
      <c r="Q986" s="273" t="s">
        <v>315</v>
      </c>
      <c r="R986" s="273">
        <v>2</v>
      </c>
    </row>
    <row r="987" spans="1:18" ht="32.1" customHeight="1" x14ac:dyDescent="0.25">
      <c r="A987" s="273">
        <v>985</v>
      </c>
      <c r="B987" s="274" t="s">
        <v>371</v>
      </c>
      <c r="C987" s="274">
        <v>26</v>
      </c>
      <c r="D987" s="274" t="s">
        <v>778</v>
      </c>
      <c r="E987" s="274">
        <v>2609</v>
      </c>
      <c r="F987" s="274" t="s">
        <v>2695</v>
      </c>
      <c r="G987" s="274">
        <v>3</v>
      </c>
      <c r="H987" s="275" t="s">
        <v>2538</v>
      </c>
      <c r="I987" s="276">
        <v>302708334</v>
      </c>
      <c r="J987" s="275" t="s">
        <v>2538</v>
      </c>
      <c r="K987" s="277">
        <v>46154</v>
      </c>
      <c r="L987" s="275" t="s">
        <v>2400</v>
      </c>
      <c r="M987" s="275" t="s">
        <v>1139</v>
      </c>
      <c r="N987" s="275" t="s">
        <v>279</v>
      </c>
      <c r="O987" s="275" t="s">
        <v>311</v>
      </c>
      <c r="P987" s="277"/>
      <c r="Q987" s="273" t="s">
        <v>315</v>
      </c>
      <c r="R987" s="273">
        <v>2</v>
      </c>
    </row>
    <row r="988" spans="1:18" ht="32.1" customHeight="1" x14ac:dyDescent="0.25">
      <c r="A988" s="273">
        <v>986</v>
      </c>
      <c r="B988" s="274" t="s">
        <v>369</v>
      </c>
      <c r="C988" s="274">
        <v>22</v>
      </c>
      <c r="D988" s="274" t="s">
        <v>228</v>
      </c>
      <c r="E988" s="274">
        <v>2208</v>
      </c>
      <c r="F988" s="274" t="s">
        <v>2695</v>
      </c>
      <c r="G988" s="274">
        <v>3</v>
      </c>
      <c r="H988" s="275" t="s">
        <v>2539</v>
      </c>
      <c r="I988" s="276">
        <v>301497852</v>
      </c>
      <c r="J988" s="275" t="s">
        <v>2540</v>
      </c>
      <c r="K988" s="277">
        <v>46154</v>
      </c>
      <c r="L988" s="275" t="s">
        <v>2541</v>
      </c>
      <c r="M988" s="275" t="s">
        <v>416</v>
      </c>
      <c r="N988" s="275" t="s">
        <v>279</v>
      </c>
      <c r="O988" s="275" t="s">
        <v>311</v>
      </c>
      <c r="P988" s="277" t="s">
        <v>2542</v>
      </c>
      <c r="Q988" s="273" t="s">
        <v>315</v>
      </c>
      <c r="R988" s="273">
        <v>2</v>
      </c>
    </row>
    <row r="989" spans="1:18" ht="32.1" customHeight="1" x14ac:dyDescent="0.25">
      <c r="A989" s="273">
        <v>987</v>
      </c>
      <c r="B989" s="274" t="s">
        <v>369</v>
      </c>
      <c r="C989" s="274">
        <v>22</v>
      </c>
      <c r="D989" s="274" t="s">
        <v>228</v>
      </c>
      <c r="E989" s="274">
        <v>2208</v>
      </c>
      <c r="F989" s="274" t="s">
        <v>2695</v>
      </c>
      <c r="G989" s="274">
        <v>3</v>
      </c>
      <c r="H989" s="275" t="s">
        <v>2543</v>
      </c>
      <c r="I989" s="276">
        <v>305287422</v>
      </c>
      <c r="J989" s="275" t="s">
        <v>2544</v>
      </c>
      <c r="K989" s="277">
        <v>46154</v>
      </c>
      <c r="L989" s="275" t="s">
        <v>2545</v>
      </c>
      <c r="M989" s="275" t="s">
        <v>416</v>
      </c>
      <c r="N989" s="275" t="s">
        <v>279</v>
      </c>
      <c r="O989" s="275" t="s">
        <v>311</v>
      </c>
      <c r="P989" s="277" t="s">
        <v>2542</v>
      </c>
      <c r="Q989" s="273" t="s">
        <v>315</v>
      </c>
      <c r="R989" s="273">
        <v>2</v>
      </c>
    </row>
    <row r="990" spans="1:18" ht="32.1" customHeight="1" x14ac:dyDescent="0.25">
      <c r="A990" s="273">
        <v>988</v>
      </c>
      <c r="B990" s="274" t="s">
        <v>373</v>
      </c>
      <c r="C990" s="274">
        <v>33</v>
      </c>
      <c r="D990" s="274" t="s">
        <v>535</v>
      </c>
      <c r="E990" s="274">
        <v>3303</v>
      </c>
      <c r="F990" s="274" t="s">
        <v>2695</v>
      </c>
      <c r="G990" s="274">
        <v>3</v>
      </c>
      <c r="H990" s="275" t="s">
        <v>2546</v>
      </c>
      <c r="I990" s="276">
        <v>32505763180040</v>
      </c>
      <c r="J990" s="275"/>
      <c r="K990" s="277">
        <v>46154</v>
      </c>
      <c r="L990" s="275" t="s">
        <v>2547</v>
      </c>
      <c r="M990" s="275" t="s">
        <v>412</v>
      </c>
      <c r="N990" s="275" t="s">
        <v>279</v>
      </c>
      <c r="O990" s="275" t="s">
        <v>311</v>
      </c>
      <c r="P990" s="277" t="s">
        <v>2311</v>
      </c>
      <c r="Q990" s="273" t="s">
        <v>315</v>
      </c>
      <c r="R990" s="273">
        <v>1</v>
      </c>
    </row>
    <row r="991" spans="1:18" ht="32.1" customHeight="1" x14ac:dyDescent="0.25">
      <c r="A991" s="273">
        <v>989</v>
      </c>
      <c r="B991" s="274" t="s">
        <v>373</v>
      </c>
      <c r="C991" s="274">
        <v>33</v>
      </c>
      <c r="D991" s="274" t="s">
        <v>535</v>
      </c>
      <c r="E991" s="274">
        <v>3303</v>
      </c>
      <c r="F991" s="274" t="s">
        <v>2695</v>
      </c>
      <c r="G991" s="274">
        <v>3</v>
      </c>
      <c r="H991" s="275" t="s">
        <v>2548</v>
      </c>
      <c r="I991" s="276">
        <v>50111017110033</v>
      </c>
      <c r="J991" s="275"/>
      <c r="K991" s="277">
        <v>46154</v>
      </c>
      <c r="L991" s="275" t="s">
        <v>2549</v>
      </c>
      <c r="M991" s="275" t="s">
        <v>412</v>
      </c>
      <c r="N991" s="275" t="s">
        <v>279</v>
      </c>
      <c r="O991" s="275" t="s">
        <v>311</v>
      </c>
      <c r="P991" s="277" t="s">
        <v>2311</v>
      </c>
      <c r="Q991" s="273" t="s">
        <v>315</v>
      </c>
      <c r="R991" s="273">
        <v>1</v>
      </c>
    </row>
    <row r="992" spans="1:18" ht="32.1" customHeight="1" x14ac:dyDescent="0.25">
      <c r="A992" s="273">
        <v>990</v>
      </c>
      <c r="B992" s="274" t="s">
        <v>371</v>
      </c>
      <c r="C992" s="274">
        <v>26</v>
      </c>
      <c r="D992" s="274" t="s">
        <v>748</v>
      </c>
      <c r="E992" s="274">
        <v>2610</v>
      </c>
      <c r="F992" s="274" t="s">
        <v>2695</v>
      </c>
      <c r="G992" s="274">
        <v>3</v>
      </c>
      <c r="H992" s="275" t="s">
        <v>2550</v>
      </c>
      <c r="I992" s="276">
        <v>204675007</v>
      </c>
      <c r="J992" s="275" t="s">
        <v>2551</v>
      </c>
      <c r="K992" s="277">
        <v>46154</v>
      </c>
      <c r="L992" s="275" t="s">
        <v>775</v>
      </c>
      <c r="M992" s="275" t="s">
        <v>776</v>
      </c>
      <c r="N992" s="275" t="s">
        <v>279</v>
      </c>
      <c r="O992" s="275" t="s">
        <v>311</v>
      </c>
      <c r="P992" s="277"/>
      <c r="Q992" s="273" t="s">
        <v>315</v>
      </c>
      <c r="R992" s="273">
        <v>2</v>
      </c>
    </row>
    <row r="993" spans="1:18" ht="32.1" customHeight="1" x14ac:dyDescent="0.25">
      <c r="A993" s="273">
        <v>991</v>
      </c>
      <c r="B993" s="274" t="s">
        <v>371</v>
      </c>
      <c r="C993" s="274">
        <v>26</v>
      </c>
      <c r="D993" s="274" t="s">
        <v>748</v>
      </c>
      <c r="E993" s="274">
        <v>2610</v>
      </c>
      <c r="F993" s="274" t="s">
        <v>2695</v>
      </c>
      <c r="G993" s="274">
        <v>3</v>
      </c>
      <c r="H993" s="275" t="s">
        <v>2552</v>
      </c>
      <c r="I993" s="276">
        <v>307670412</v>
      </c>
      <c r="J993" s="275" t="s">
        <v>2553</v>
      </c>
      <c r="K993" s="277">
        <v>46154</v>
      </c>
      <c r="L993" s="275" t="s">
        <v>775</v>
      </c>
      <c r="M993" s="275" t="s">
        <v>776</v>
      </c>
      <c r="N993" s="275" t="s">
        <v>279</v>
      </c>
      <c r="O993" s="275" t="s">
        <v>311</v>
      </c>
      <c r="P993" s="277"/>
      <c r="Q993" s="273" t="s">
        <v>315</v>
      </c>
      <c r="R993" s="273">
        <v>2</v>
      </c>
    </row>
    <row r="994" spans="1:18" ht="32.1" customHeight="1" x14ac:dyDescent="0.25">
      <c r="A994" s="273">
        <v>992</v>
      </c>
      <c r="B994" s="274" t="s">
        <v>366</v>
      </c>
      <c r="C994" s="274">
        <v>14</v>
      </c>
      <c r="D994" s="274" t="s">
        <v>592</v>
      </c>
      <c r="E994" s="274">
        <v>1417</v>
      </c>
      <c r="F994" s="274" t="s">
        <v>2695</v>
      </c>
      <c r="G994" s="274">
        <v>3</v>
      </c>
      <c r="H994" s="275" t="s">
        <v>2554</v>
      </c>
      <c r="I994" s="276">
        <v>207008800</v>
      </c>
      <c r="J994" s="275" t="s">
        <v>2555</v>
      </c>
      <c r="K994" s="277">
        <v>46154</v>
      </c>
      <c r="L994" s="275" t="s">
        <v>2556</v>
      </c>
      <c r="M994" s="275" t="s">
        <v>467</v>
      </c>
      <c r="N994" s="275" t="s">
        <v>279</v>
      </c>
      <c r="O994" s="275" t="s">
        <v>309</v>
      </c>
      <c r="P994" s="277"/>
      <c r="Q994" s="273" t="s">
        <v>315</v>
      </c>
      <c r="R994" s="273">
        <v>5</v>
      </c>
    </row>
    <row r="995" spans="1:18" ht="32.1" customHeight="1" x14ac:dyDescent="0.25">
      <c r="A995" s="273">
        <v>993</v>
      </c>
      <c r="B995" s="274" t="s">
        <v>372</v>
      </c>
      <c r="C995" s="274">
        <v>30</v>
      </c>
      <c r="D995" s="274" t="s">
        <v>249</v>
      </c>
      <c r="E995" s="274">
        <v>3013</v>
      </c>
      <c r="F995" s="274" t="s">
        <v>2695</v>
      </c>
      <c r="G995" s="274">
        <v>3</v>
      </c>
      <c r="H995" s="275" t="s">
        <v>2557</v>
      </c>
      <c r="I995" s="276">
        <v>205816177</v>
      </c>
      <c r="J995" s="275" t="s">
        <v>2558</v>
      </c>
      <c r="K995" s="277">
        <v>46154</v>
      </c>
      <c r="L995" s="275" t="s">
        <v>1179</v>
      </c>
      <c r="M995" s="275" t="s">
        <v>1180</v>
      </c>
      <c r="N995" s="275" t="s">
        <v>279</v>
      </c>
      <c r="O995" s="275" t="s">
        <v>309</v>
      </c>
      <c r="P995" s="277"/>
      <c r="Q995" s="273" t="s">
        <v>315</v>
      </c>
      <c r="R995" s="273">
        <v>2</v>
      </c>
    </row>
    <row r="996" spans="1:18" ht="32.1" customHeight="1" x14ac:dyDescent="0.25">
      <c r="A996" s="273">
        <v>994</v>
      </c>
      <c r="B996" s="274" t="s">
        <v>372</v>
      </c>
      <c r="C996" s="274">
        <v>30</v>
      </c>
      <c r="D996" s="274" t="s">
        <v>249</v>
      </c>
      <c r="E996" s="274">
        <v>3013</v>
      </c>
      <c r="F996" s="274" t="s">
        <v>2695</v>
      </c>
      <c r="G996" s="274">
        <v>3</v>
      </c>
      <c r="H996" s="275" t="s">
        <v>2559</v>
      </c>
      <c r="I996" s="276">
        <v>311190621</v>
      </c>
      <c r="J996" s="275" t="s">
        <v>2560</v>
      </c>
      <c r="K996" s="277">
        <v>46154</v>
      </c>
      <c r="L996" s="275" t="s">
        <v>1179</v>
      </c>
      <c r="M996" s="275" t="s">
        <v>1180</v>
      </c>
      <c r="N996" s="275" t="s">
        <v>279</v>
      </c>
      <c r="O996" s="275" t="s">
        <v>309</v>
      </c>
      <c r="P996" s="277"/>
      <c r="Q996" s="273" t="s">
        <v>315</v>
      </c>
      <c r="R996" s="273">
        <v>2</v>
      </c>
    </row>
    <row r="997" spans="1:18" ht="32.1" customHeight="1" x14ac:dyDescent="0.25">
      <c r="A997" s="273">
        <v>995</v>
      </c>
      <c r="B997" s="274" t="s">
        <v>372</v>
      </c>
      <c r="C997" s="274">
        <v>30</v>
      </c>
      <c r="D997" s="274" t="s">
        <v>249</v>
      </c>
      <c r="E997" s="274">
        <v>3013</v>
      </c>
      <c r="F997" s="274" t="s">
        <v>2695</v>
      </c>
      <c r="G997" s="274">
        <v>3</v>
      </c>
      <c r="H997" s="275" t="s">
        <v>2561</v>
      </c>
      <c r="I997" s="276">
        <v>311722044</v>
      </c>
      <c r="J997" s="275" t="s">
        <v>2562</v>
      </c>
      <c r="K997" s="277">
        <v>46154</v>
      </c>
      <c r="L997" s="275" t="s">
        <v>1179</v>
      </c>
      <c r="M997" s="275" t="s">
        <v>1180</v>
      </c>
      <c r="N997" s="275" t="s">
        <v>279</v>
      </c>
      <c r="O997" s="275" t="s">
        <v>309</v>
      </c>
      <c r="P997" s="277"/>
      <c r="Q997" s="273" t="s">
        <v>315</v>
      </c>
      <c r="R997" s="273">
        <v>2</v>
      </c>
    </row>
    <row r="998" spans="1:18" ht="32.1" customHeight="1" x14ac:dyDescent="0.25">
      <c r="A998" s="273">
        <v>996</v>
      </c>
      <c r="B998" s="274" t="s">
        <v>372</v>
      </c>
      <c r="C998" s="274">
        <v>30</v>
      </c>
      <c r="D998" s="274" t="s">
        <v>249</v>
      </c>
      <c r="E998" s="274">
        <v>3013</v>
      </c>
      <c r="F998" s="274" t="s">
        <v>2695</v>
      </c>
      <c r="G998" s="274">
        <v>3</v>
      </c>
      <c r="H998" s="275" t="s">
        <v>2563</v>
      </c>
      <c r="I998" s="276">
        <v>307046499</v>
      </c>
      <c r="J998" s="275" t="s">
        <v>2564</v>
      </c>
      <c r="K998" s="277">
        <v>46154</v>
      </c>
      <c r="L998" s="275" t="s">
        <v>1179</v>
      </c>
      <c r="M998" s="275" t="s">
        <v>1180</v>
      </c>
      <c r="N998" s="275" t="s">
        <v>279</v>
      </c>
      <c r="O998" s="275" t="s">
        <v>309</v>
      </c>
      <c r="P998" s="277"/>
      <c r="Q998" s="273" t="s">
        <v>315</v>
      </c>
      <c r="R998" s="273">
        <v>2</v>
      </c>
    </row>
    <row r="999" spans="1:18" ht="32.1" customHeight="1" x14ac:dyDescent="0.25">
      <c r="A999" s="273">
        <v>997</v>
      </c>
      <c r="B999" s="274" t="s">
        <v>365</v>
      </c>
      <c r="C999" s="274">
        <v>12</v>
      </c>
      <c r="D999" s="274" t="s">
        <v>418</v>
      </c>
      <c r="E999" s="274">
        <v>1211</v>
      </c>
      <c r="F999" s="274" t="s">
        <v>2695</v>
      </c>
      <c r="G999" s="274">
        <v>3</v>
      </c>
      <c r="H999" s="275" t="s">
        <v>2565</v>
      </c>
      <c r="I999" s="276">
        <v>309294847</v>
      </c>
      <c r="J999" s="275" t="s">
        <v>2566</v>
      </c>
      <c r="K999" s="277">
        <v>46154</v>
      </c>
      <c r="L999" s="275" t="s">
        <v>2567</v>
      </c>
      <c r="M999" s="275" t="s">
        <v>403</v>
      </c>
      <c r="N999" s="275" t="s">
        <v>279</v>
      </c>
      <c r="O999" s="275" t="s">
        <v>309</v>
      </c>
      <c r="P999" s="277"/>
      <c r="Q999" s="273" t="s">
        <v>315</v>
      </c>
      <c r="R999" s="273">
        <v>3</v>
      </c>
    </row>
    <row r="1000" spans="1:18" ht="32.1" customHeight="1" x14ac:dyDescent="0.25">
      <c r="A1000" s="273">
        <v>998</v>
      </c>
      <c r="B1000" s="274" t="s">
        <v>365</v>
      </c>
      <c r="C1000" s="274">
        <v>12</v>
      </c>
      <c r="D1000" s="274" t="s">
        <v>418</v>
      </c>
      <c r="E1000" s="274">
        <v>1211</v>
      </c>
      <c r="F1000" s="274" t="s">
        <v>2695</v>
      </c>
      <c r="G1000" s="274">
        <v>3</v>
      </c>
      <c r="H1000" s="275" t="s">
        <v>2568</v>
      </c>
      <c r="I1000" s="276">
        <v>31206862340018</v>
      </c>
      <c r="J1000" s="275" t="s">
        <v>2569</v>
      </c>
      <c r="K1000" s="277">
        <v>46154</v>
      </c>
      <c r="L1000" s="275" t="s">
        <v>2567</v>
      </c>
      <c r="M1000" s="275" t="s">
        <v>403</v>
      </c>
      <c r="N1000" s="275" t="s">
        <v>279</v>
      </c>
      <c r="O1000" s="275" t="s">
        <v>309</v>
      </c>
      <c r="P1000" s="277"/>
      <c r="Q1000" s="273" t="s">
        <v>315</v>
      </c>
      <c r="R1000" s="273">
        <v>3</v>
      </c>
    </row>
    <row r="1001" spans="1:18" ht="32.1" customHeight="1" x14ac:dyDescent="0.25">
      <c r="A1001" s="273">
        <v>999</v>
      </c>
      <c r="B1001" s="274" t="s">
        <v>365</v>
      </c>
      <c r="C1001" s="274">
        <v>12</v>
      </c>
      <c r="D1001" s="274" t="s">
        <v>418</v>
      </c>
      <c r="E1001" s="274">
        <v>1211</v>
      </c>
      <c r="F1001" s="274" t="s">
        <v>2695</v>
      </c>
      <c r="G1001" s="274">
        <v>3</v>
      </c>
      <c r="H1001" s="275" t="s">
        <v>2570</v>
      </c>
      <c r="I1001" s="276">
        <v>61510075820010</v>
      </c>
      <c r="J1001" s="275" t="s">
        <v>2571</v>
      </c>
      <c r="K1001" s="277">
        <v>46154</v>
      </c>
      <c r="L1001" s="275" t="s">
        <v>2572</v>
      </c>
      <c r="M1001" s="275" t="s">
        <v>403</v>
      </c>
      <c r="N1001" s="275" t="s">
        <v>279</v>
      </c>
      <c r="O1001" s="275" t="s">
        <v>309</v>
      </c>
      <c r="P1001" s="277"/>
      <c r="Q1001" s="273" t="s">
        <v>315</v>
      </c>
      <c r="R1001" s="273">
        <v>3</v>
      </c>
    </row>
    <row r="1002" spans="1:18" ht="32.1" customHeight="1" x14ac:dyDescent="0.25">
      <c r="A1002" s="273">
        <v>1000</v>
      </c>
      <c r="B1002" s="274" t="s">
        <v>365</v>
      </c>
      <c r="C1002" s="274">
        <v>12</v>
      </c>
      <c r="D1002" s="274" t="s">
        <v>418</v>
      </c>
      <c r="E1002" s="274">
        <v>1211</v>
      </c>
      <c r="F1002" s="274" t="s">
        <v>2695</v>
      </c>
      <c r="G1002" s="274">
        <v>3</v>
      </c>
      <c r="H1002" s="275" t="s">
        <v>2573</v>
      </c>
      <c r="I1002" s="276">
        <v>308805914</v>
      </c>
      <c r="J1002" s="275" t="s">
        <v>2574</v>
      </c>
      <c r="K1002" s="277">
        <v>46154</v>
      </c>
      <c r="L1002" s="275" t="s">
        <v>2575</v>
      </c>
      <c r="M1002" s="275" t="s">
        <v>403</v>
      </c>
      <c r="N1002" s="275" t="s">
        <v>279</v>
      </c>
      <c r="O1002" s="275" t="s">
        <v>309</v>
      </c>
      <c r="P1002" s="277"/>
      <c r="Q1002" s="273" t="s">
        <v>315</v>
      </c>
      <c r="R1002" s="273">
        <v>3</v>
      </c>
    </row>
    <row r="1003" spans="1:18" ht="32.1" customHeight="1" x14ac:dyDescent="0.25">
      <c r="A1003" s="273">
        <v>1001</v>
      </c>
      <c r="B1003" s="274" t="s">
        <v>365</v>
      </c>
      <c r="C1003" s="274">
        <v>12</v>
      </c>
      <c r="D1003" s="274" t="s">
        <v>418</v>
      </c>
      <c r="E1003" s="274">
        <v>1211</v>
      </c>
      <c r="F1003" s="274" t="s">
        <v>2695</v>
      </c>
      <c r="G1003" s="274">
        <v>3</v>
      </c>
      <c r="H1003" s="275" t="s">
        <v>2576</v>
      </c>
      <c r="I1003" s="276">
        <v>200032801</v>
      </c>
      <c r="J1003" s="275" t="s">
        <v>2577</v>
      </c>
      <c r="K1003" s="277">
        <v>46154</v>
      </c>
      <c r="L1003" s="275" t="s">
        <v>2304</v>
      </c>
      <c r="M1003" s="275" t="s">
        <v>951</v>
      </c>
      <c r="N1003" s="275" t="s">
        <v>279</v>
      </c>
      <c r="O1003" s="275" t="s">
        <v>310</v>
      </c>
      <c r="P1003" s="277" t="s">
        <v>2247</v>
      </c>
      <c r="Q1003" s="273" t="s">
        <v>315</v>
      </c>
      <c r="R1003" s="273">
        <v>2</v>
      </c>
    </row>
    <row r="1004" spans="1:18" ht="32.1" customHeight="1" x14ac:dyDescent="0.25">
      <c r="A1004" s="273">
        <v>1002</v>
      </c>
      <c r="B1004" s="274" t="s">
        <v>362</v>
      </c>
      <c r="C1004" s="274">
        <v>8</v>
      </c>
      <c r="D1004" s="274" t="s">
        <v>582</v>
      </c>
      <c r="E1004" s="274">
        <v>804</v>
      </c>
      <c r="F1004" s="274" t="s">
        <v>2695</v>
      </c>
      <c r="G1004" s="274">
        <v>3</v>
      </c>
      <c r="H1004" s="275" t="s">
        <v>2578</v>
      </c>
      <c r="I1004" s="276">
        <v>31909910241364</v>
      </c>
      <c r="J1004" s="275" t="s">
        <v>2578</v>
      </c>
      <c r="K1004" s="277">
        <v>46154</v>
      </c>
      <c r="L1004" s="275" t="s">
        <v>2451</v>
      </c>
      <c r="M1004" s="275" t="s">
        <v>2579</v>
      </c>
      <c r="N1004" s="275" t="s">
        <v>279</v>
      </c>
      <c r="O1004" s="275" t="s">
        <v>309</v>
      </c>
      <c r="P1004" s="277" t="s">
        <v>2542</v>
      </c>
      <c r="Q1004" s="273" t="s">
        <v>315</v>
      </c>
      <c r="R1004" s="273">
        <v>2</v>
      </c>
    </row>
    <row r="1005" spans="1:18" ht="32.1" customHeight="1" x14ac:dyDescent="0.25">
      <c r="A1005" s="273">
        <v>1003</v>
      </c>
      <c r="B1005" s="274" t="s">
        <v>363</v>
      </c>
      <c r="C1005" s="274">
        <v>10</v>
      </c>
      <c r="D1005" s="274" t="s">
        <v>169</v>
      </c>
      <c r="E1005" s="274">
        <v>1015</v>
      </c>
      <c r="F1005" s="274" t="s">
        <v>2695</v>
      </c>
      <c r="G1005" s="274">
        <v>3</v>
      </c>
      <c r="H1005" s="275" t="s">
        <v>2580</v>
      </c>
      <c r="I1005" s="276">
        <v>305166589</v>
      </c>
      <c r="J1005" s="275" t="s">
        <v>2580</v>
      </c>
      <c r="K1005" s="277">
        <v>46154</v>
      </c>
      <c r="L1005" s="275" t="s">
        <v>2581</v>
      </c>
      <c r="M1005" s="275" t="s">
        <v>2581</v>
      </c>
      <c r="N1005" s="275" t="s">
        <v>279</v>
      </c>
      <c r="O1005" s="275" t="s">
        <v>309</v>
      </c>
      <c r="P1005" s="277" t="s">
        <v>2311</v>
      </c>
      <c r="Q1005" s="273" t="s">
        <v>315</v>
      </c>
      <c r="R1005" s="273">
        <v>2</v>
      </c>
    </row>
    <row r="1006" spans="1:18" ht="32.1" customHeight="1" x14ac:dyDescent="0.25">
      <c r="A1006" s="273">
        <v>1004</v>
      </c>
      <c r="B1006" s="274" t="s">
        <v>363</v>
      </c>
      <c r="C1006" s="274">
        <v>10</v>
      </c>
      <c r="D1006" s="274" t="s">
        <v>169</v>
      </c>
      <c r="E1006" s="274">
        <v>1015</v>
      </c>
      <c r="F1006" s="274" t="s">
        <v>2695</v>
      </c>
      <c r="G1006" s="274">
        <v>3</v>
      </c>
      <c r="H1006" s="275" t="s">
        <v>2582</v>
      </c>
      <c r="I1006" s="276">
        <v>302909867</v>
      </c>
      <c r="J1006" s="275" t="s">
        <v>2582</v>
      </c>
      <c r="K1006" s="277">
        <v>46154</v>
      </c>
      <c r="L1006" s="275" t="s">
        <v>2581</v>
      </c>
      <c r="M1006" s="275" t="s">
        <v>2581</v>
      </c>
      <c r="N1006" s="275" t="s">
        <v>279</v>
      </c>
      <c r="O1006" s="275" t="s">
        <v>309</v>
      </c>
      <c r="P1006" s="277" t="s">
        <v>2311</v>
      </c>
      <c r="Q1006" s="273" t="s">
        <v>314</v>
      </c>
      <c r="R1006" s="273">
        <v>2</v>
      </c>
    </row>
    <row r="1007" spans="1:18" ht="32.1" customHeight="1" x14ac:dyDescent="0.25">
      <c r="A1007" s="273">
        <v>1005</v>
      </c>
      <c r="B1007" s="274" t="s">
        <v>370</v>
      </c>
      <c r="C1007" s="274">
        <v>27</v>
      </c>
      <c r="D1007" s="274" t="s">
        <v>121</v>
      </c>
      <c r="E1007" s="274">
        <v>2716</v>
      </c>
      <c r="F1007" s="274" t="s">
        <v>2695</v>
      </c>
      <c r="G1007" s="274">
        <v>3</v>
      </c>
      <c r="H1007" s="275" t="s">
        <v>2583</v>
      </c>
      <c r="I1007" s="276">
        <v>307693794</v>
      </c>
      <c r="J1007" s="275" t="s">
        <v>2583</v>
      </c>
      <c r="K1007" s="277">
        <v>46154</v>
      </c>
      <c r="L1007" s="275" t="s">
        <v>2422</v>
      </c>
      <c r="M1007" s="275" t="s">
        <v>2422</v>
      </c>
      <c r="N1007" s="275" t="s">
        <v>279</v>
      </c>
      <c r="O1007" s="275" t="s">
        <v>311</v>
      </c>
      <c r="P1007" s="277" t="s">
        <v>2542</v>
      </c>
      <c r="Q1007" s="273" t="s">
        <v>315</v>
      </c>
      <c r="R1007" s="273">
        <v>2</v>
      </c>
    </row>
    <row r="1008" spans="1:18" ht="32.1" customHeight="1" x14ac:dyDescent="0.25">
      <c r="A1008" s="273">
        <v>1006</v>
      </c>
      <c r="B1008" s="274" t="s">
        <v>370</v>
      </c>
      <c r="C1008" s="274">
        <v>27</v>
      </c>
      <c r="D1008" s="274" t="s">
        <v>123</v>
      </c>
      <c r="E1008" s="274">
        <v>2717</v>
      </c>
      <c r="F1008" s="274" t="s">
        <v>2695</v>
      </c>
      <c r="G1008" s="274">
        <v>3</v>
      </c>
      <c r="H1008" s="275" t="s">
        <v>2584</v>
      </c>
      <c r="I1008" s="276">
        <v>30906820450023</v>
      </c>
      <c r="J1008" s="275" t="s">
        <v>2584</v>
      </c>
      <c r="K1008" s="277">
        <v>46154</v>
      </c>
      <c r="L1008" s="275" t="s">
        <v>2585</v>
      </c>
      <c r="M1008" s="275" t="s">
        <v>449</v>
      </c>
      <c r="N1008" s="275" t="s">
        <v>279</v>
      </c>
      <c r="O1008" s="275" t="s">
        <v>311</v>
      </c>
      <c r="P1008" s="277" t="s">
        <v>2542</v>
      </c>
      <c r="Q1008" s="273" t="s">
        <v>315</v>
      </c>
      <c r="R1008" s="273">
        <v>2</v>
      </c>
    </row>
    <row r="1009" spans="1:18" ht="32.1" customHeight="1" x14ac:dyDescent="0.25">
      <c r="A1009" s="273">
        <v>1007</v>
      </c>
      <c r="B1009" s="274" t="s">
        <v>368</v>
      </c>
      <c r="C1009" s="274">
        <v>24</v>
      </c>
      <c r="D1009" s="274" t="s">
        <v>213</v>
      </c>
      <c r="E1009" s="274">
        <v>2410</v>
      </c>
      <c r="F1009" s="274" t="s">
        <v>2695</v>
      </c>
      <c r="G1009" s="274">
        <v>3</v>
      </c>
      <c r="H1009" s="275" t="s">
        <v>2586</v>
      </c>
      <c r="I1009" s="276">
        <v>30506952890043</v>
      </c>
      <c r="J1009" s="275"/>
      <c r="K1009" s="277">
        <v>46154</v>
      </c>
      <c r="L1009" s="275" t="s">
        <v>401</v>
      </c>
      <c r="M1009" s="275" t="s">
        <v>2587</v>
      </c>
      <c r="N1009" s="275" t="s">
        <v>279</v>
      </c>
      <c r="O1009" s="275" t="s">
        <v>309</v>
      </c>
      <c r="P1009" s="277" t="s">
        <v>2542</v>
      </c>
      <c r="Q1009" s="273" t="s">
        <v>315</v>
      </c>
      <c r="R1009" s="273">
        <v>1</v>
      </c>
    </row>
    <row r="1010" spans="1:18" ht="32.1" customHeight="1" x14ac:dyDescent="0.25">
      <c r="A1010" s="273">
        <v>1008</v>
      </c>
      <c r="B1010" s="274" t="s">
        <v>368</v>
      </c>
      <c r="C1010" s="274">
        <v>24</v>
      </c>
      <c r="D1010" s="274" t="s">
        <v>213</v>
      </c>
      <c r="E1010" s="274">
        <v>2410</v>
      </c>
      <c r="F1010" s="274" t="s">
        <v>2695</v>
      </c>
      <c r="G1010" s="274">
        <v>3</v>
      </c>
      <c r="H1010" s="275" t="s">
        <v>2588</v>
      </c>
      <c r="I1010" s="276">
        <v>30306662940027</v>
      </c>
      <c r="J1010" s="275"/>
      <c r="K1010" s="277">
        <v>46154</v>
      </c>
      <c r="L1010" s="275" t="s">
        <v>401</v>
      </c>
      <c r="M1010" s="275" t="s">
        <v>2589</v>
      </c>
      <c r="N1010" s="275" t="s">
        <v>279</v>
      </c>
      <c r="O1010" s="275" t="s">
        <v>309</v>
      </c>
      <c r="P1010" s="277" t="s">
        <v>2542</v>
      </c>
      <c r="Q1010" s="273" t="s">
        <v>315</v>
      </c>
      <c r="R1010" s="273">
        <v>1</v>
      </c>
    </row>
    <row r="1011" spans="1:18" ht="32.1" customHeight="1" x14ac:dyDescent="0.25">
      <c r="A1011" s="273">
        <v>1009</v>
      </c>
      <c r="B1011" s="274" t="s">
        <v>373</v>
      </c>
      <c r="C1011" s="274">
        <v>33</v>
      </c>
      <c r="D1011" s="274" t="s">
        <v>500</v>
      </c>
      <c r="E1011" s="274">
        <v>3313</v>
      </c>
      <c r="F1011" s="274" t="s">
        <v>2695</v>
      </c>
      <c r="G1011" s="274">
        <v>3</v>
      </c>
      <c r="H1011" s="275" t="s">
        <v>2595</v>
      </c>
      <c r="I1011" s="276">
        <v>40803873140031</v>
      </c>
      <c r="J1011" s="275"/>
      <c r="K1011" s="277">
        <v>46155</v>
      </c>
      <c r="L1011" s="275" t="s">
        <v>2596</v>
      </c>
      <c r="M1011" s="275" t="s">
        <v>412</v>
      </c>
      <c r="N1011" s="275" t="s">
        <v>279</v>
      </c>
      <c r="O1011" s="275" t="s">
        <v>311</v>
      </c>
      <c r="P1011" s="277" t="s">
        <v>2327</v>
      </c>
      <c r="Q1011" s="273" t="s">
        <v>315</v>
      </c>
      <c r="R1011" s="273">
        <v>1</v>
      </c>
    </row>
    <row r="1012" spans="1:18" ht="32.1" customHeight="1" x14ac:dyDescent="0.25">
      <c r="A1012" s="273">
        <v>1010</v>
      </c>
      <c r="B1012" s="274" t="s">
        <v>373</v>
      </c>
      <c r="C1012" s="274">
        <v>33</v>
      </c>
      <c r="D1012" s="274" t="s">
        <v>500</v>
      </c>
      <c r="E1012" s="274">
        <v>3313</v>
      </c>
      <c r="F1012" s="274" t="s">
        <v>2695</v>
      </c>
      <c r="G1012" s="274">
        <v>3</v>
      </c>
      <c r="H1012" s="275" t="s">
        <v>2597</v>
      </c>
      <c r="I1012" s="276">
        <v>51602017100047</v>
      </c>
      <c r="J1012" s="275"/>
      <c r="K1012" s="277">
        <v>46155</v>
      </c>
      <c r="L1012" s="275" t="s">
        <v>2549</v>
      </c>
      <c r="M1012" s="275" t="s">
        <v>412</v>
      </c>
      <c r="N1012" s="275" t="s">
        <v>279</v>
      </c>
      <c r="O1012" s="275" t="s">
        <v>311</v>
      </c>
      <c r="P1012" s="277" t="s">
        <v>2327</v>
      </c>
      <c r="Q1012" s="273" t="s">
        <v>315</v>
      </c>
      <c r="R1012" s="273">
        <v>1</v>
      </c>
    </row>
    <row r="1013" spans="1:18" ht="32.1" customHeight="1" x14ac:dyDescent="0.25">
      <c r="A1013" s="273">
        <v>1011</v>
      </c>
      <c r="B1013" s="274" t="s">
        <v>369</v>
      </c>
      <c r="C1013" s="274">
        <v>22</v>
      </c>
      <c r="D1013" s="274" t="s">
        <v>233</v>
      </c>
      <c r="E1013" s="274">
        <v>2211</v>
      </c>
      <c r="F1013" s="274" t="s">
        <v>2695</v>
      </c>
      <c r="G1013" s="274">
        <v>3</v>
      </c>
      <c r="H1013" s="275" t="s">
        <v>2598</v>
      </c>
      <c r="I1013" s="276">
        <v>310806596</v>
      </c>
      <c r="J1013" s="275" t="s">
        <v>2599</v>
      </c>
      <c r="K1013" s="277">
        <v>46155</v>
      </c>
      <c r="L1013" s="275" t="s">
        <v>2600</v>
      </c>
      <c r="M1013" s="275" t="s">
        <v>416</v>
      </c>
      <c r="N1013" s="275" t="s">
        <v>279</v>
      </c>
      <c r="O1013" s="275" t="s">
        <v>311</v>
      </c>
      <c r="P1013" s="277" t="s">
        <v>2601</v>
      </c>
      <c r="Q1013" s="273" t="s">
        <v>425</v>
      </c>
      <c r="R1013" s="273">
        <v>2</v>
      </c>
    </row>
    <row r="1014" spans="1:18" ht="32.1" customHeight="1" x14ac:dyDescent="0.25">
      <c r="A1014" s="273">
        <v>1012</v>
      </c>
      <c r="B1014" s="274" t="s">
        <v>371</v>
      </c>
      <c r="C1014" s="274">
        <v>26</v>
      </c>
      <c r="D1014" s="274" t="s">
        <v>804</v>
      </c>
      <c r="E1014" s="274">
        <v>2606</v>
      </c>
      <c r="F1014" s="274" t="s">
        <v>2695</v>
      </c>
      <c r="G1014" s="274">
        <v>3</v>
      </c>
      <c r="H1014" s="275" t="s">
        <v>2602</v>
      </c>
      <c r="I1014" s="276">
        <v>311649554</v>
      </c>
      <c r="J1014" s="275"/>
      <c r="K1014" s="277">
        <v>46155</v>
      </c>
      <c r="L1014" s="275" t="s">
        <v>420</v>
      </c>
      <c r="M1014" s="275" t="s">
        <v>1071</v>
      </c>
      <c r="N1014" s="275" t="s">
        <v>279</v>
      </c>
      <c r="O1014" s="275" t="s">
        <v>311</v>
      </c>
      <c r="P1014" s="277"/>
      <c r="Q1014" s="273" t="s">
        <v>315</v>
      </c>
      <c r="R1014" s="273">
        <v>0</v>
      </c>
    </row>
    <row r="1015" spans="1:18" ht="32.1" customHeight="1" x14ac:dyDescent="0.25">
      <c r="A1015" s="273">
        <v>1013</v>
      </c>
      <c r="B1015" s="274" t="s">
        <v>371</v>
      </c>
      <c r="C1015" s="274">
        <v>26</v>
      </c>
      <c r="D1015" s="274" t="s">
        <v>804</v>
      </c>
      <c r="E1015" s="274">
        <v>2606</v>
      </c>
      <c r="F1015" s="274" t="s">
        <v>2695</v>
      </c>
      <c r="G1015" s="274">
        <v>3</v>
      </c>
      <c r="H1015" s="275" t="s">
        <v>2603</v>
      </c>
      <c r="I1015" s="276">
        <v>312522134</v>
      </c>
      <c r="J1015" s="275"/>
      <c r="K1015" s="277">
        <v>46155</v>
      </c>
      <c r="L1015" s="275" t="s">
        <v>2604</v>
      </c>
      <c r="M1015" s="275" t="s">
        <v>1071</v>
      </c>
      <c r="N1015" s="275" t="s">
        <v>279</v>
      </c>
      <c r="O1015" s="275" t="s">
        <v>311</v>
      </c>
      <c r="P1015" s="277"/>
      <c r="Q1015" s="273" t="s">
        <v>315</v>
      </c>
      <c r="R1015" s="273">
        <v>0</v>
      </c>
    </row>
    <row r="1016" spans="1:18" ht="32.1" customHeight="1" x14ac:dyDescent="0.25">
      <c r="A1016" s="273">
        <v>1014</v>
      </c>
      <c r="B1016" s="274" t="s">
        <v>371</v>
      </c>
      <c r="C1016" s="274">
        <v>26</v>
      </c>
      <c r="D1016" s="274" t="s">
        <v>804</v>
      </c>
      <c r="E1016" s="274">
        <v>2606</v>
      </c>
      <c r="F1016" s="274" t="s">
        <v>2695</v>
      </c>
      <c r="G1016" s="274">
        <v>3</v>
      </c>
      <c r="H1016" s="275" t="s">
        <v>2605</v>
      </c>
      <c r="I1016" s="276">
        <v>309229054</v>
      </c>
      <c r="J1016" s="275"/>
      <c r="K1016" s="277">
        <v>46155</v>
      </c>
      <c r="L1016" s="275" t="s">
        <v>2606</v>
      </c>
      <c r="M1016" s="275" t="s">
        <v>1071</v>
      </c>
      <c r="N1016" s="275" t="s">
        <v>279</v>
      </c>
      <c r="O1016" s="275" t="s">
        <v>311</v>
      </c>
      <c r="P1016" s="277"/>
      <c r="Q1016" s="273" t="s">
        <v>315</v>
      </c>
      <c r="R1016" s="273">
        <v>0</v>
      </c>
    </row>
    <row r="1017" spans="1:18" ht="32.1" customHeight="1" x14ac:dyDescent="0.25">
      <c r="A1017" s="273">
        <v>1015</v>
      </c>
      <c r="B1017" s="274" t="s">
        <v>371</v>
      </c>
      <c r="C1017" s="274">
        <v>26</v>
      </c>
      <c r="D1017" s="274" t="s">
        <v>871</v>
      </c>
      <c r="E1017" s="274">
        <v>2602</v>
      </c>
      <c r="F1017" s="274" t="s">
        <v>2695</v>
      </c>
      <c r="G1017" s="274">
        <v>3</v>
      </c>
      <c r="H1017" s="275" t="s">
        <v>2607</v>
      </c>
      <c r="I1017" s="276">
        <v>311022092</v>
      </c>
      <c r="J1017" s="275" t="s">
        <v>2608</v>
      </c>
      <c r="K1017" s="277">
        <v>46155</v>
      </c>
      <c r="L1017" s="275" t="s">
        <v>874</v>
      </c>
      <c r="M1017" s="275" t="s">
        <v>2609</v>
      </c>
      <c r="N1017" s="275" t="s">
        <v>279</v>
      </c>
      <c r="O1017" s="275" t="s">
        <v>311</v>
      </c>
      <c r="P1017" s="277"/>
      <c r="Q1017" s="273" t="s">
        <v>315</v>
      </c>
      <c r="R1017" s="273">
        <v>2</v>
      </c>
    </row>
    <row r="1018" spans="1:18" ht="32.1" customHeight="1" x14ac:dyDescent="0.25">
      <c r="A1018" s="273">
        <v>1016</v>
      </c>
      <c r="B1018" s="274" t="s">
        <v>371</v>
      </c>
      <c r="C1018" s="274">
        <v>26</v>
      </c>
      <c r="D1018" s="274" t="s">
        <v>804</v>
      </c>
      <c r="E1018" s="274">
        <v>2606</v>
      </c>
      <c r="F1018" s="274" t="s">
        <v>2695</v>
      </c>
      <c r="G1018" s="274">
        <v>3</v>
      </c>
      <c r="H1018" s="275" t="s">
        <v>2610</v>
      </c>
      <c r="I1018" s="276">
        <v>207329489</v>
      </c>
      <c r="J1018" s="275"/>
      <c r="K1018" s="277">
        <v>46155</v>
      </c>
      <c r="L1018" s="275" t="s">
        <v>2611</v>
      </c>
      <c r="M1018" s="275" t="s">
        <v>1071</v>
      </c>
      <c r="N1018" s="275" t="s">
        <v>279</v>
      </c>
      <c r="O1018" s="275" t="s">
        <v>311</v>
      </c>
      <c r="P1018" s="277"/>
      <c r="Q1018" s="273" t="s">
        <v>315</v>
      </c>
      <c r="R1018" s="273">
        <v>2</v>
      </c>
    </row>
    <row r="1019" spans="1:18" ht="32.1" customHeight="1" x14ac:dyDescent="0.25">
      <c r="A1019" s="273">
        <v>1017</v>
      </c>
      <c r="B1019" s="274" t="s">
        <v>371</v>
      </c>
      <c r="C1019" s="274">
        <v>26</v>
      </c>
      <c r="D1019" s="274" t="s">
        <v>871</v>
      </c>
      <c r="E1019" s="274">
        <v>2602</v>
      </c>
      <c r="F1019" s="274" t="s">
        <v>2695</v>
      </c>
      <c r="G1019" s="274">
        <v>3</v>
      </c>
      <c r="H1019" s="275" t="s">
        <v>2612</v>
      </c>
      <c r="I1019" s="276">
        <v>306150220</v>
      </c>
      <c r="J1019" s="275" t="s">
        <v>2613</v>
      </c>
      <c r="K1019" s="277">
        <v>46155</v>
      </c>
      <c r="L1019" s="275" t="s">
        <v>874</v>
      </c>
      <c r="M1019" s="275" t="s">
        <v>2609</v>
      </c>
      <c r="N1019" s="275" t="s">
        <v>279</v>
      </c>
      <c r="O1019" s="275" t="s">
        <v>311</v>
      </c>
      <c r="P1019" s="277"/>
      <c r="Q1019" s="273" t="s">
        <v>315</v>
      </c>
      <c r="R1019" s="273">
        <v>2</v>
      </c>
    </row>
    <row r="1020" spans="1:18" ht="32.1" customHeight="1" x14ac:dyDescent="0.25">
      <c r="A1020" s="273">
        <v>1018</v>
      </c>
      <c r="B1020" s="274" t="s">
        <v>371</v>
      </c>
      <c r="C1020" s="274">
        <v>26</v>
      </c>
      <c r="D1020" s="274" t="s">
        <v>804</v>
      </c>
      <c r="E1020" s="274">
        <v>2606</v>
      </c>
      <c r="F1020" s="274" t="s">
        <v>2695</v>
      </c>
      <c r="G1020" s="274">
        <v>3</v>
      </c>
      <c r="H1020" s="275" t="s">
        <v>2614</v>
      </c>
      <c r="I1020" s="276">
        <v>313022352</v>
      </c>
      <c r="J1020" s="275"/>
      <c r="K1020" s="277">
        <v>46155</v>
      </c>
      <c r="L1020" s="275" t="s">
        <v>2615</v>
      </c>
      <c r="M1020" s="275" t="s">
        <v>1071</v>
      </c>
      <c r="N1020" s="275" t="s">
        <v>279</v>
      </c>
      <c r="O1020" s="275" t="s">
        <v>311</v>
      </c>
      <c r="P1020" s="277"/>
      <c r="Q1020" s="273" t="s">
        <v>315</v>
      </c>
      <c r="R1020" s="273">
        <v>0</v>
      </c>
    </row>
    <row r="1021" spans="1:18" ht="32.1" customHeight="1" x14ac:dyDescent="0.25">
      <c r="A1021" s="273">
        <v>1019</v>
      </c>
      <c r="B1021" s="274" t="s">
        <v>371</v>
      </c>
      <c r="C1021" s="274">
        <v>26</v>
      </c>
      <c r="D1021" s="274" t="s">
        <v>871</v>
      </c>
      <c r="E1021" s="274">
        <v>2602</v>
      </c>
      <c r="F1021" s="274" t="s">
        <v>2695</v>
      </c>
      <c r="G1021" s="274">
        <v>3</v>
      </c>
      <c r="H1021" s="275" t="s">
        <v>2616</v>
      </c>
      <c r="I1021" s="276">
        <v>305860264</v>
      </c>
      <c r="J1021" s="275" t="s">
        <v>2617</v>
      </c>
      <c r="K1021" s="277">
        <v>46155</v>
      </c>
      <c r="L1021" s="275" t="s">
        <v>874</v>
      </c>
      <c r="M1021" s="275" t="s">
        <v>1125</v>
      </c>
      <c r="N1021" s="275" t="s">
        <v>279</v>
      </c>
      <c r="O1021" s="275" t="s">
        <v>311</v>
      </c>
      <c r="P1021" s="277"/>
      <c r="Q1021" s="273" t="s">
        <v>315</v>
      </c>
      <c r="R1021" s="273">
        <v>2</v>
      </c>
    </row>
    <row r="1022" spans="1:18" ht="32.1" customHeight="1" x14ac:dyDescent="0.25">
      <c r="A1022" s="273">
        <v>1020</v>
      </c>
      <c r="B1022" s="274" t="s">
        <v>372</v>
      </c>
      <c r="C1022" s="274">
        <v>30</v>
      </c>
      <c r="D1022" s="274" t="s">
        <v>250</v>
      </c>
      <c r="E1022" s="274">
        <v>3014</v>
      </c>
      <c r="F1022" s="274" t="s">
        <v>2695</v>
      </c>
      <c r="G1022" s="274">
        <v>3</v>
      </c>
      <c r="H1022" s="275" t="s">
        <v>2618</v>
      </c>
      <c r="I1022" s="276">
        <v>310820367</v>
      </c>
      <c r="J1022" s="275" t="s">
        <v>2619</v>
      </c>
      <c r="K1022" s="277">
        <v>46155</v>
      </c>
      <c r="L1022" s="275" t="s">
        <v>1179</v>
      </c>
      <c r="M1022" s="275" t="s">
        <v>2620</v>
      </c>
      <c r="N1022" s="275" t="s">
        <v>279</v>
      </c>
      <c r="O1022" s="275" t="s">
        <v>309</v>
      </c>
      <c r="P1022" s="277"/>
      <c r="Q1022" s="273" t="s">
        <v>315</v>
      </c>
      <c r="R1022" s="273">
        <v>2</v>
      </c>
    </row>
    <row r="1023" spans="1:18" ht="32.1" customHeight="1" x14ac:dyDescent="0.25">
      <c r="A1023" s="273">
        <v>1021</v>
      </c>
      <c r="B1023" s="274" t="s">
        <v>371</v>
      </c>
      <c r="C1023" s="274">
        <v>26</v>
      </c>
      <c r="D1023" s="274" t="s">
        <v>822</v>
      </c>
      <c r="E1023" s="274">
        <v>2607</v>
      </c>
      <c r="F1023" s="274" t="s">
        <v>2695</v>
      </c>
      <c r="G1023" s="274">
        <v>3</v>
      </c>
      <c r="H1023" s="275" t="s">
        <v>2105</v>
      </c>
      <c r="I1023" s="276">
        <v>33108760230052</v>
      </c>
      <c r="J1023" s="275" t="s">
        <v>2105</v>
      </c>
      <c r="K1023" s="277">
        <v>46155</v>
      </c>
      <c r="L1023" s="275" t="s">
        <v>824</v>
      </c>
      <c r="M1023" s="275" t="s">
        <v>825</v>
      </c>
      <c r="N1023" s="275" t="s">
        <v>279</v>
      </c>
      <c r="O1023" s="275" t="s">
        <v>311</v>
      </c>
      <c r="P1023" s="277"/>
      <c r="Q1023" s="273" t="s">
        <v>315</v>
      </c>
      <c r="R1023" s="273">
        <v>3</v>
      </c>
    </row>
    <row r="1024" spans="1:18" ht="32.1" customHeight="1" x14ac:dyDescent="0.25">
      <c r="A1024" s="273">
        <v>1022</v>
      </c>
      <c r="B1024" s="274" t="s">
        <v>372</v>
      </c>
      <c r="C1024" s="274">
        <v>30</v>
      </c>
      <c r="D1024" s="274" t="s">
        <v>250</v>
      </c>
      <c r="E1024" s="274">
        <v>3014</v>
      </c>
      <c r="F1024" s="274" t="s">
        <v>2695</v>
      </c>
      <c r="G1024" s="274">
        <v>3</v>
      </c>
      <c r="H1024" s="275" t="s">
        <v>2621</v>
      </c>
      <c r="I1024" s="276">
        <v>312606274</v>
      </c>
      <c r="J1024" s="275" t="s">
        <v>2622</v>
      </c>
      <c r="K1024" s="277">
        <v>46155</v>
      </c>
      <c r="L1024" s="275" t="s">
        <v>1179</v>
      </c>
      <c r="M1024" s="275" t="s">
        <v>1180</v>
      </c>
      <c r="N1024" s="275" t="s">
        <v>279</v>
      </c>
      <c r="O1024" s="275" t="s">
        <v>309</v>
      </c>
      <c r="P1024" s="277"/>
      <c r="Q1024" s="273" t="s">
        <v>315</v>
      </c>
      <c r="R1024" s="273">
        <v>2</v>
      </c>
    </row>
    <row r="1025" spans="1:18" ht="32.1" customHeight="1" x14ac:dyDescent="0.25">
      <c r="A1025" s="273">
        <v>1023</v>
      </c>
      <c r="B1025" s="274" t="s">
        <v>372</v>
      </c>
      <c r="C1025" s="274">
        <v>30</v>
      </c>
      <c r="D1025" s="274" t="s">
        <v>250</v>
      </c>
      <c r="E1025" s="274">
        <v>3014</v>
      </c>
      <c r="F1025" s="274" t="s">
        <v>2695</v>
      </c>
      <c r="G1025" s="274">
        <v>3</v>
      </c>
      <c r="H1025" s="275" t="s">
        <v>2623</v>
      </c>
      <c r="I1025" s="276">
        <v>302837997</v>
      </c>
      <c r="J1025" s="275" t="s">
        <v>2624</v>
      </c>
      <c r="K1025" s="277">
        <v>46155</v>
      </c>
      <c r="L1025" s="275" t="s">
        <v>1179</v>
      </c>
      <c r="M1025" s="275" t="s">
        <v>449</v>
      </c>
      <c r="N1025" s="275" t="s">
        <v>279</v>
      </c>
      <c r="O1025" s="275" t="s">
        <v>309</v>
      </c>
      <c r="P1025" s="277"/>
      <c r="Q1025" s="273" t="s">
        <v>315</v>
      </c>
      <c r="R1025" s="273">
        <v>2</v>
      </c>
    </row>
    <row r="1026" spans="1:18" ht="32.1" customHeight="1" x14ac:dyDescent="0.25">
      <c r="A1026" s="273">
        <v>1024</v>
      </c>
      <c r="B1026" s="274" t="s">
        <v>371</v>
      </c>
      <c r="C1026" s="274">
        <v>26</v>
      </c>
      <c r="D1026" s="274" t="s">
        <v>822</v>
      </c>
      <c r="E1026" s="274">
        <v>2607</v>
      </c>
      <c r="F1026" s="274" t="s">
        <v>2695</v>
      </c>
      <c r="G1026" s="274">
        <v>3</v>
      </c>
      <c r="H1026" s="275" t="s">
        <v>2625</v>
      </c>
      <c r="I1026" s="276">
        <v>32911834060078</v>
      </c>
      <c r="J1026" s="275" t="s">
        <v>2626</v>
      </c>
      <c r="K1026" s="277">
        <v>46155</v>
      </c>
      <c r="L1026" s="275" t="s">
        <v>2627</v>
      </c>
      <c r="M1026" s="275" t="s">
        <v>2628</v>
      </c>
      <c r="N1026" s="275" t="s">
        <v>279</v>
      </c>
      <c r="O1026" s="275" t="s">
        <v>311</v>
      </c>
      <c r="P1026" s="277"/>
      <c r="Q1026" s="273" t="s">
        <v>315</v>
      </c>
      <c r="R1026" s="273">
        <v>2</v>
      </c>
    </row>
    <row r="1027" spans="1:18" ht="32.1" customHeight="1" x14ac:dyDescent="0.25">
      <c r="A1027" s="273">
        <v>1025</v>
      </c>
      <c r="B1027" s="274" t="s">
        <v>371</v>
      </c>
      <c r="C1027" s="274">
        <v>26</v>
      </c>
      <c r="D1027" s="274" t="s">
        <v>822</v>
      </c>
      <c r="E1027" s="274">
        <v>2607</v>
      </c>
      <c r="F1027" s="274" t="s">
        <v>2695</v>
      </c>
      <c r="G1027" s="274">
        <v>3</v>
      </c>
      <c r="H1027" s="275" t="s">
        <v>2629</v>
      </c>
      <c r="I1027" s="276">
        <v>41805945720021</v>
      </c>
      <c r="J1027" s="275" t="s">
        <v>2629</v>
      </c>
      <c r="K1027" s="277">
        <v>46155</v>
      </c>
      <c r="L1027" s="275" t="s">
        <v>830</v>
      </c>
      <c r="M1027" s="275" t="s">
        <v>831</v>
      </c>
      <c r="N1027" s="275" t="s">
        <v>279</v>
      </c>
      <c r="O1027" s="275" t="s">
        <v>311</v>
      </c>
      <c r="P1027" s="277"/>
      <c r="Q1027" s="273" t="s">
        <v>315</v>
      </c>
      <c r="R1027" s="273">
        <v>2</v>
      </c>
    </row>
    <row r="1028" spans="1:18" ht="32.1" customHeight="1" x14ac:dyDescent="0.25">
      <c r="A1028" s="273">
        <v>1026</v>
      </c>
      <c r="B1028" s="274" t="s">
        <v>372</v>
      </c>
      <c r="C1028" s="274">
        <v>30</v>
      </c>
      <c r="D1028" s="274" t="s">
        <v>250</v>
      </c>
      <c r="E1028" s="274">
        <v>3014</v>
      </c>
      <c r="F1028" s="274" t="s">
        <v>2695</v>
      </c>
      <c r="G1028" s="274">
        <v>3</v>
      </c>
      <c r="H1028" s="275" t="s">
        <v>2630</v>
      </c>
      <c r="I1028" s="276">
        <v>312706309</v>
      </c>
      <c r="J1028" s="275" t="s">
        <v>2631</v>
      </c>
      <c r="K1028" s="277">
        <v>46155</v>
      </c>
      <c r="L1028" s="275" t="s">
        <v>1179</v>
      </c>
      <c r="M1028" s="275" t="s">
        <v>1180</v>
      </c>
      <c r="N1028" s="275" t="s">
        <v>279</v>
      </c>
      <c r="O1028" s="275" t="s">
        <v>309</v>
      </c>
      <c r="P1028" s="277"/>
      <c r="Q1028" s="273" t="s">
        <v>315</v>
      </c>
      <c r="R1028" s="273">
        <v>2</v>
      </c>
    </row>
    <row r="1029" spans="1:18" ht="32.1" customHeight="1" x14ac:dyDescent="0.25">
      <c r="A1029" s="273">
        <v>1027</v>
      </c>
      <c r="B1029" s="274" t="s">
        <v>364</v>
      </c>
      <c r="C1029" s="274">
        <v>35</v>
      </c>
      <c r="D1029" s="274" t="s">
        <v>98</v>
      </c>
      <c r="E1029" s="274">
        <v>3512</v>
      </c>
      <c r="F1029" s="274" t="s">
        <v>2695</v>
      </c>
      <c r="G1029" s="274">
        <v>3</v>
      </c>
      <c r="H1029" s="275" t="s">
        <v>2632</v>
      </c>
      <c r="I1029" s="276">
        <v>51805037360046</v>
      </c>
      <c r="J1029" s="275" t="s">
        <v>2632</v>
      </c>
      <c r="K1029" s="277">
        <v>46155</v>
      </c>
      <c r="L1029" s="275" t="s">
        <v>414</v>
      </c>
      <c r="M1029" s="275" t="s">
        <v>2046</v>
      </c>
      <c r="N1029" s="275" t="s">
        <v>279</v>
      </c>
      <c r="O1029" s="275" t="s">
        <v>311</v>
      </c>
      <c r="P1029" s="277" t="s">
        <v>2327</v>
      </c>
      <c r="Q1029" s="273" t="s">
        <v>315</v>
      </c>
      <c r="R1029" s="273">
        <v>0</v>
      </c>
    </row>
    <row r="1030" spans="1:18" ht="32.1" customHeight="1" x14ac:dyDescent="0.25">
      <c r="A1030" s="273">
        <v>1028</v>
      </c>
      <c r="B1030" s="274" t="s">
        <v>364</v>
      </c>
      <c r="C1030" s="274">
        <v>35</v>
      </c>
      <c r="D1030" s="274" t="s">
        <v>98</v>
      </c>
      <c r="E1030" s="274">
        <v>3512</v>
      </c>
      <c r="F1030" s="274" t="s">
        <v>2695</v>
      </c>
      <c r="G1030" s="274">
        <v>3</v>
      </c>
      <c r="H1030" s="275" t="s">
        <v>2633</v>
      </c>
      <c r="I1030" s="276">
        <v>33006913470020</v>
      </c>
      <c r="J1030" s="275" t="s">
        <v>2633</v>
      </c>
      <c r="K1030" s="277">
        <v>46155</v>
      </c>
      <c r="L1030" s="275" t="s">
        <v>414</v>
      </c>
      <c r="M1030" s="275" t="s">
        <v>2046</v>
      </c>
      <c r="N1030" s="275" t="s">
        <v>279</v>
      </c>
      <c r="O1030" s="275" t="s">
        <v>311</v>
      </c>
      <c r="P1030" s="277" t="s">
        <v>2327</v>
      </c>
      <c r="Q1030" s="273" t="s">
        <v>315</v>
      </c>
      <c r="R1030" s="273">
        <v>0</v>
      </c>
    </row>
    <row r="1031" spans="1:18" ht="32.1" customHeight="1" x14ac:dyDescent="0.25">
      <c r="A1031" s="273">
        <v>1029</v>
      </c>
      <c r="B1031" s="274" t="s">
        <v>364</v>
      </c>
      <c r="C1031" s="274">
        <v>35</v>
      </c>
      <c r="D1031" s="274" t="s">
        <v>98</v>
      </c>
      <c r="E1031" s="274">
        <v>3512</v>
      </c>
      <c r="F1031" s="274" t="s">
        <v>2695</v>
      </c>
      <c r="G1031" s="274">
        <v>3</v>
      </c>
      <c r="H1031" s="275" t="s">
        <v>2634</v>
      </c>
      <c r="I1031" s="276">
        <v>42206727360018</v>
      </c>
      <c r="J1031" s="275" t="s">
        <v>2634</v>
      </c>
      <c r="K1031" s="277">
        <v>46155</v>
      </c>
      <c r="L1031" s="275" t="s">
        <v>423</v>
      </c>
      <c r="M1031" s="275" t="s">
        <v>423</v>
      </c>
      <c r="N1031" s="275" t="s">
        <v>279</v>
      </c>
      <c r="O1031" s="275" t="s">
        <v>311</v>
      </c>
      <c r="P1031" s="277" t="s">
        <v>2327</v>
      </c>
      <c r="Q1031" s="273" t="s">
        <v>315</v>
      </c>
      <c r="R1031" s="273">
        <v>0</v>
      </c>
    </row>
    <row r="1032" spans="1:18" ht="32.1" customHeight="1" x14ac:dyDescent="0.25">
      <c r="A1032" s="273">
        <v>1030</v>
      </c>
      <c r="B1032" s="274" t="s">
        <v>364</v>
      </c>
      <c r="C1032" s="274">
        <v>35</v>
      </c>
      <c r="D1032" s="274" t="s">
        <v>98</v>
      </c>
      <c r="E1032" s="274">
        <v>3512</v>
      </c>
      <c r="F1032" s="274" t="s">
        <v>2695</v>
      </c>
      <c r="G1032" s="274">
        <v>3</v>
      </c>
      <c r="H1032" s="275" t="s">
        <v>2635</v>
      </c>
      <c r="I1032" s="276">
        <v>41406903470035</v>
      </c>
      <c r="J1032" s="275" t="s">
        <v>2636</v>
      </c>
      <c r="K1032" s="277">
        <v>46155</v>
      </c>
      <c r="L1032" s="275" t="s">
        <v>414</v>
      </c>
      <c r="M1032" s="275" t="s">
        <v>2046</v>
      </c>
      <c r="N1032" s="275" t="s">
        <v>279</v>
      </c>
      <c r="O1032" s="275" t="s">
        <v>311</v>
      </c>
      <c r="P1032" s="277" t="s">
        <v>2327</v>
      </c>
      <c r="Q1032" s="273" t="s">
        <v>315</v>
      </c>
      <c r="R1032" s="273">
        <v>1</v>
      </c>
    </row>
    <row r="1033" spans="1:18" ht="32.1" customHeight="1" x14ac:dyDescent="0.25">
      <c r="A1033" s="273">
        <v>1031</v>
      </c>
      <c r="B1033" s="274" t="s">
        <v>370</v>
      </c>
      <c r="C1033" s="274">
        <v>27</v>
      </c>
      <c r="D1033" s="274" t="s">
        <v>129</v>
      </c>
      <c r="E1033" s="274">
        <v>2723</v>
      </c>
      <c r="F1033" s="274" t="s">
        <v>2695</v>
      </c>
      <c r="G1033" s="274">
        <v>3</v>
      </c>
      <c r="H1033" s="275" t="s">
        <v>2637</v>
      </c>
      <c r="I1033" s="276">
        <v>306844804</v>
      </c>
      <c r="J1033" s="275" t="s">
        <v>2637</v>
      </c>
      <c r="K1033" s="277">
        <v>46155</v>
      </c>
      <c r="L1033" s="275" t="s">
        <v>1714</v>
      </c>
      <c r="M1033" s="275" t="s">
        <v>1714</v>
      </c>
      <c r="N1033" s="275" t="s">
        <v>279</v>
      </c>
      <c r="O1033" s="275" t="s">
        <v>311</v>
      </c>
      <c r="P1033" s="277" t="s">
        <v>2601</v>
      </c>
      <c r="Q1033" s="273" t="s">
        <v>315</v>
      </c>
      <c r="R1033" s="273">
        <v>2</v>
      </c>
    </row>
    <row r="1034" spans="1:18" ht="32.1" customHeight="1" x14ac:dyDescent="0.25">
      <c r="A1034" s="273">
        <v>1032</v>
      </c>
      <c r="B1034" s="274" t="s">
        <v>371</v>
      </c>
      <c r="C1034" s="274">
        <v>26</v>
      </c>
      <c r="D1034" s="274" t="s">
        <v>859</v>
      </c>
      <c r="E1034" s="274">
        <v>2601</v>
      </c>
      <c r="F1034" s="274" t="s">
        <v>2695</v>
      </c>
      <c r="G1034" s="274">
        <v>3</v>
      </c>
      <c r="H1034" s="275" t="s">
        <v>2638</v>
      </c>
      <c r="I1034" s="276">
        <v>202443296</v>
      </c>
      <c r="J1034" s="275" t="s">
        <v>2638</v>
      </c>
      <c r="K1034" s="277">
        <v>46156</v>
      </c>
      <c r="L1034" s="275" t="s">
        <v>2639</v>
      </c>
      <c r="M1034" s="275" t="s">
        <v>1508</v>
      </c>
      <c r="N1034" s="275" t="s">
        <v>279</v>
      </c>
      <c r="O1034" s="275" t="s">
        <v>311</v>
      </c>
      <c r="P1034" s="277"/>
      <c r="Q1034" s="273" t="s">
        <v>315</v>
      </c>
      <c r="R1034" s="273">
        <v>2</v>
      </c>
    </row>
    <row r="1035" spans="1:18" ht="32.1" customHeight="1" x14ac:dyDescent="0.25">
      <c r="A1035" s="273">
        <v>1033</v>
      </c>
      <c r="B1035" s="274" t="s">
        <v>371</v>
      </c>
      <c r="C1035" s="274">
        <v>26</v>
      </c>
      <c r="D1035" s="274" t="s">
        <v>859</v>
      </c>
      <c r="E1035" s="274">
        <v>2601</v>
      </c>
      <c r="F1035" s="274" t="s">
        <v>2695</v>
      </c>
      <c r="G1035" s="274">
        <v>3</v>
      </c>
      <c r="H1035" s="275" t="s">
        <v>2640</v>
      </c>
      <c r="I1035" s="276">
        <v>201862820</v>
      </c>
      <c r="J1035" s="275" t="s">
        <v>2640</v>
      </c>
      <c r="K1035" s="277">
        <v>46156</v>
      </c>
      <c r="L1035" s="275" t="s">
        <v>1665</v>
      </c>
      <c r="M1035" s="275" t="s">
        <v>1508</v>
      </c>
      <c r="N1035" s="275" t="s">
        <v>279</v>
      </c>
      <c r="O1035" s="275" t="s">
        <v>311</v>
      </c>
      <c r="P1035" s="277"/>
      <c r="Q1035" s="273" t="s">
        <v>315</v>
      </c>
      <c r="R1035" s="273">
        <v>2</v>
      </c>
    </row>
    <row r="1036" spans="1:18" ht="32.1" customHeight="1" x14ac:dyDescent="0.25">
      <c r="A1036" s="273">
        <v>1034</v>
      </c>
      <c r="B1036" s="274" t="s">
        <v>369</v>
      </c>
      <c r="C1036" s="274">
        <v>22</v>
      </c>
      <c r="D1036" s="274" t="s">
        <v>234</v>
      </c>
      <c r="E1036" s="274">
        <v>2212</v>
      </c>
      <c r="F1036" s="274" t="s">
        <v>2695</v>
      </c>
      <c r="G1036" s="274">
        <v>3</v>
      </c>
      <c r="H1036" s="275" t="s">
        <v>2641</v>
      </c>
      <c r="I1036" s="276">
        <v>308785480</v>
      </c>
      <c r="J1036" s="275" t="s">
        <v>2642</v>
      </c>
      <c r="K1036" s="277">
        <v>46156</v>
      </c>
      <c r="L1036" s="275" t="s">
        <v>2643</v>
      </c>
      <c r="M1036" s="275" t="s">
        <v>416</v>
      </c>
      <c r="N1036" s="275" t="s">
        <v>279</v>
      </c>
      <c r="O1036" s="275" t="s">
        <v>311</v>
      </c>
      <c r="P1036" s="277" t="s">
        <v>2644</v>
      </c>
      <c r="Q1036" s="273" t="s">
        <v>425</v>
      </c>
      <c r="R1036" s="273">
        <v>5</v>
      </c>
    </row>
    <row r="1037" spans="1:18" ht="32.1" customHeight="1" x14ac:dyDescent="0.25">
      <c r="A1037" s="273">
        <v>1035</v>
      </c>
      <c r="B1037" s="274" t="s">
        <v>369</v>
      </c>
      <c r="C1037" s="274">
        <v>22</v>
      </c>
      <c r="D1037" s="274" t="s">
        <v>234</v>
      </c>
      <c r="E1037" s="274">
        <v>2212</v>
      </c>
      <c r="F1037" s="274" t="s">
        <v>2695</v>
      </c>
      <c r="G1037" s="274">
        <v>3</v>
      </c>
      <c r="H1037" s="275" t="s">
        <v>2539</v>
      </c>
      <c r="I1037" s="276">
        <v>301497852</v>
      </c>
      <c r="J1037" s="275" t="s">
        <v>2645</v>
      </c>
      <c r="K1037" s="277">
        <v>46156</v>
      </c>
      <c r="L1037" s="275" t="s">
        <v>2646</v>
      </c>
      <c r="M1037" s="275" t="s">
        <v>416</v>
      </c>
      <c r="N1037" s="275" t="s">
        <v>279</v>
      </c>
      <c r="O1037" s="275" t="s">
        <v>311</v>
      </c>
      <c r="P1037" s="277" t="s">
        <v>2644</v>
      </c>
      <c r="Q1037" s="273" t="s">
        <v>315</v>
      </c>
      <c r="R1037" s="273">
        <v>3</v>
      </c>
    </row>
    <row r="1038" spans="1:18" ht="32.1" customHeight="1" x14ac:dyDescent="0.25">
      <c r="A1038" s="273">
        <v>1036</v>
      </c>
      <c r="B1038" s="274" t="s">
        <v>361</v>
      </c>
      <c r="C1038" s="274">
        <v>6</v>
      </c>
      <c r="D1038" s="274" t="s">
        <v>86</v>
      </c>
      <c r="E1038" s="274">
        <v>614</v>
      </c>
      <c r="F1038" s="274" t="s">
        <v>2695</v>
      </c>
      <c r="G1038" s="274">
        <v>3</v>
      </c>
      <c r="H1038" s="275" t="s">
        <v>2647</v>
      </c>
      <c r="I1038" s="276">
        <v>310222644</v>
      </c>
      <c r="J1038" s="275" t="s">
        <v>2648</v>
      </c>
      <c r="K1038" s="277">
        <v>46156</v>
      </c>
      <c r="L1038" s="275" t="s">
        <v>2649</v>
      </c>
      <c r="M1038" s="275"/>
      <c r="N1038" s="275" t="s">
        <v>279</v>
      </c>
      <c r="O1038" s="275"/>
      <c r="P1038" s="277" t="s">
        <v>2334</v>
      </c>
      <c r="Q1038" s="273" t="s">
        <v>315</v>
      </c>
      <c r="R1038" s="273">
        <v>2</v>
      </c>
    </row>
    <row r="1039" spans="1:18" ht="32.1" customHeight="1" x14ac:dyDescent="0.25">
      <c r="A1039" s="273">
        <v>1037</v>
      </c>
      <c r="B1039" s="274" t="s">
        <v>371</v>
      </c>
      <c r="C1039" s="274">
        <v>26</v>
      </c>
      <c r="D1039" s="274" t="s">
        <v>720</v>
      </c>
      <c r="E1039" s="274">
        <v>2603</v>
      </c>
      <c r="F1039" s="274" t="s">
        <v>2695</v>
      </c>
      <c r="G1039" s="274">
        <v>3</v>
      </c>
      <c r="H1039" s="275" t="s">
        <v>2650</v>
      </c>
      <c r="I1039" s="276">
        <v>32005750560049</v>
      </c>
      <c r="J1039" s="275" t="s">
        <v>2650</v>
      </c>
      <c r="K1039" s="277">
        <v>46156</v>
      </c>
      <c r="L1039" s="275" t="s">
        <v>761</v>
      </c>
      <c r="M1039" s="275"/>
      <c r="N1039" s="275" t="s">
        <v>279</v>
      </c>
      <c r="O1039" s="275"/>
      <c r="P1039" s="277"/>
      <c r="Q1039" s="273"/>
      <c r="R1039" s="273">
        <v>0</v>
      </c>
    </row>
    <row r="1040" spans="1:18" ht="32.1" customHeight="1" x14ac:dyDescent="0.25">
      <c r="A1040" s="273">
        <v>1038</v>
      </c>
      <c r="B1040" s="274" t="s">
        <v>371</v>
      </c>
      <c r="C1040" s="274">
        <v>26</v>
      </c>
      <c r="D1040" s="274" t="s">
        <v>720</v>
      </c>
      <c r="E1040" s="274">
        <v>2603</v>
      </c>
      <c r="F1040" s="274" t="s">
        <v>2695</v>
      </c>
      <c r="G1040" s="274">
        <v>3</v>
      </c>
      <c r="H1040" s="275" t="s">
        <v>2654</v>
      </c>
      <c r="I1040" s="276">
        <v>41701996180039</v>
      </c>
      <c r="J1040" s="275" t="s">
        <v>2654</v>
      </c>
      <c r="K1040" s="277">
        <v>46156</v>
      </c>
      <c r="L1040" s="275" t="s">
        <v>2655</v>
      </c>
      <c r="M1040" s="275"/>
      <c r="N1040" s="275" t="s">
        <v>279</v>
      </c>
      <c r="O1040" s="275"/>
      <c r="P1040" s="277"/>
      <c r="Q1040" s="273"/>
      <c r="R1040" s="273">
        <v>2</v>
      </c>
    </row>
    <row r="1041" spans="1:18" ht="32.1" customHeight="1" x14ac:dyDescent="0.25">
      <c r="A1041" s="273">
        <v>1039</v>
      </c>
      <c r="B1041" s="274" t="s">
        <v>371</v>
      </c>
      <c r="C1041" s="274">
        <v>26</v>
      </c>
      <c r="D1041" s="274" t="s">
        <v>720</v>
      </c>
      <c r="E1041" s="274">
        <v>2603</v>
      </c>
      <c r="F1041" s="274" t="s">
        <v>2695</v>
      </c>
      <c r="G1041" s="274">
        <v>3</v>
      </c>
      <c r="H1041" s="275" t="s">
        <v>2656</v>
      </c>
      <c r="I1041" s="276">
        <v>31205902600064</v>
      </c>
      <c r="J1041" s="275" t="s">
        <v>2656</v>
      </c>
      <c r="K1041" s="277">
        <v>46156</v>
      </c>
      <c r="L1041" s="275" t="s">
        <v>2657</v>
      </c>
      <c r="M1041" s="275"/>
      <c r="N1041" s="275" t="s">
        <v>279</v>
      </c>
      <c r="O1041" s="275"/>
      <c r="P1041" s="277"/>
      <c r="Q1041" s="273"/>
      <c r="R1041" s="273">
        <v>0</v>
      </c>
    </row>
    <row r="1042" spans="1:18" ht="32.1" customHeight="1" x14ac:dyDescent="0.25">
      <c r="A1042" s="273">
        <v>1040</v>
      </c>
      <c r="B1042" s="274" t="s">
        <v>367</v>
      </c>
      <c r="C1042" s="274">
        <v>18</v>
      </c>
      <c r="D1042" s="274" t="s">
        <v>400</v>
      </c>
      <c r="E1042" s="274">
        <v>1801</v>
      </c>
      <c r="F1042" s="274" t="s">
        <v>2695</v>
      </c>
      <c r="G1042" s="274">
        <v>3</v>
      </c>
      <c r="H1042" s="275" t="s">
        <v>2658</v>
      </c>
      <c r="I1042" s="276">
        <v>305660061</v>
      </c>
      <c r="J1042" s="275" t="s">
        <v>2659</v>
      </c>
      <c r="K1042" s="277">
        <v>46156</v>
      </c>
      <c r="L1042" s="275" t="s">
        <v>2660</v>
      </c>
      <c r="M1042" s="275"/>
      <c r="N1042" s="275" t="s">
        <v>279</v>
      </c>
      <c r="O1042" s="275"/>
      <c r="P1042" s="277"/>
      <c r="Q1042" s="273"/>
      <c r="R1042" s="273">
        <v>5</v>
      </c>
    </row>
    <row r="1043" spans="1:18" ht="32.1" customHeight="1" x14ac:dyDescent="0.25">
      <c r="A1043" s="273">
        <v>1041</v>
      </c>
      <c r="B1043" s="274" t="s">
        <v>362</v>
      </c>
      <c r="C1043" s="274">
        <v>8</v>
      </c>
      <c r="D1043" s="274" t="s">
        <v>614</v>
      </c>
      <c r="E1043" s="274">
        <v>811</v>
      </c>
      <c r="F1043" s="274" t="s">
        <v>2695</v>
      </c>
      <c r="G1043" s="274">
        <v>3</v>
      </c>
      <c r="H1043" s="275" t="s">
        <v>2661</v>
      </c>
      <c r="I1043" s="276">
        <v>305232499</v>
      </c>
      <c r="J1043" s="275" t="s">
        <v>2662</v>
      </c>
      <c r="K1043" s="277">
        <v>46156</v>
      </c>
      <c r="L1043" s="275" t="s">
        <v>2663</v>
      </c>
      <c r="M1043" s="275"/>
      <c r="N1043" s="275" t="s">
        <v>279</v>
      </c>
      <c r="O1043" s="275"/>
      <c r="P1043" s="277"/>
      <c r="Q1043" s="273"/>
      <c r="R1043" s="273">
        <v>2</v>
      </c>
    </row>
    <row r="1044" spans="1:18" ht="32.1" customHeight="1" x14ac:dyDescent="0.25">
      <c r="A1044" s="273">
        <v>1042</v>
      </c>
      <c r="B1044" s="274" t="s">
        <v>373</v>
      </c>
      <c r="C1044" s="274">
        <v>33</v>
      </c>
      <c r="D1044" s="274" t="s">
        <v>415</v>
      </c>
      <c r="E1044" s="274">
        <v>3301</v>
      </c>
      <c r="F1044" s="274" t="s">
        <v>2695</v>
      </c>
      <c r="G1044" s="274">
        <v>3</v>
      </c>
      <c r="H1044" s="275" t="s">
        <v>2664</v>
      </c>
      <c r="I1044" s="276">
        <v>306553787</v>
      </c>
      <c r="J1044" s="275"/>
      <c r="K1044" s="277">
        <v>46156</v>
      </c>
      <c r="L1044" s="275" t="s">
        <v>1131</v>
      </c>
      <c r="M1044" s="275"/>
      <c r="N1044" s="275" t="s">
        <v>279</v>
      </c>
      <c r="O1044" s="275"/>
      <c r="P1044" s="277"/>
      <c r="Q1044" s="273"/>
      <c r="R1044" s="273">
        <v>4</v>
      </c>
    </row>
    <row r="1045" spans="1:18" ht="32.1" customHeight="1" x14ac:dyDescent="0.25">
      <c r="A1045" s="273">
        <v>1043</v>
      </c>
      <c r="B1045" s="274" t="s">
        <v>373</v>
      </c>
      <c r="C1045" s="274">
        <v>33</v>
      </c>
      <c r="D1045" s="274" t="s">
        <v>415</v>
      </c>
      <c r="E1045" s="274">
        <v>3301</v>
      </c>
      <c r="F1045" s="274" t="s">
        <v>2695</v>
      </c>
      <c r="G1045" s="274">
        <v>3</v>
      </c>
      <c r="H1045" s="275" t="s">
        <v>2665</v>
      </c>
      <c r="I1045" s="276">
        <v>309052862</v>
      </c>
      <c r="J1045" s="275"/>
      <c r="K1045" s="277">
        <v>46156</v>
      </c>
      <c r="L1045" s="275" t="s">
        <v>1131</v>
      </c>
      <c r="M1045" s="275"/>
      <c r="N1045" s="275" t="s">
        <v>279</v>
      </c>
      <c r="O1045" s="275"/>
      <c r="P1045" s="277"/>
      <c r="Q1045" s="273"/>
      <c r="R1045" s="273">
        <v>20</v>
      </c>
    </row>
    <row r="1046" spans="1:18" ht="32.1" customHeight="1" x14ac:dyDescent="0.25">
      <c r="A1046" s="273">
        <v>1044</v>
      </c>
      <c r="B1046" s="274" t="s">
        <v>371</v>
      </c>
      <c r="C1046" s="274">
        <v>26</v>
      </c>
      <c r="D1046" s="274" t="s">
        <v>712</v>
      </c>
      <c r="E1046" s="274">
        <v>2604</v>
      </c>
      <c r="F1046" s="274" t="s">
        <v>2695</v>
      </c>
      <c r="G1046" s="274">
        <v>3</v>
      </c>
      <c r="H1046" s="275" t="s">
        <v>2666</v>
      </c>
      <c r="I1046" s="276">
        <v>305966265</v>
      </c>
      <c r="J1046" s="275" t="s">
        <v>2667</v>
      </c>
      <c r="K1046" s="277">
        <v>46156</v>
      </c>
      <c r="L1046" s="275" t="s">
        <v>1113</v>
      </c>
      <c r="M1046" s="275"/>
      <c r="N1046" s="275" t="s">
        <v>279</v>
      </c>
      <c r="O1046" s="275"/>
      <c r="P1046" s="277"/>
      <c r="Q1046" s="273"/>
      <c r="R1046" s="273">
        <v>2</v>
      </c>
    </row>
    <row r="1047" spans="1:18" ht="32.1" customHeight="1" x14ac:dyDescent="0.25">
      <c r="A1047" s="273">
        <v>1045</v>
      </c>
      <c r="B1047" s="274" t="s">
        <v>371</v>
      </c>
      <c r="C1047" s="274">
        <v>26</v>
      </c>
      <c r="D1047" s="274" t="s">
        <v>712</v>
      </c>
      <c r="E1047" s="274">
        <v>2604</v>
      </c>
      <c r="F1047" s="274" t="s">
        <v>2695</v>
      </c>
      <c r="G1047" s="274">
        <v>3</v>
      </c>
      <c r="H1047" s="275" t="s">
        <v>2668</v>
      </c>
      <c r="I1047" s="276">
        <v>310691860</v>
      </c>
      <c r="J1047" s="275" t="s">
        <v>2669</v>
      </c>
      <c r="K1047" s="277">
        <v>46156</v>
      </c>
      <c r="L1047" s="275" t="s">
        <v>2670</v>
      </c>
      <c r="M1047" s="275"/>
      <c r="N1047" s="275" t="s">
        <v>279</v>
      </c>
      <c r="O1047" s="275"/>
      <c r="P1047" s="277"/>
      <c r="Q1047" s="273"/>
      <c r="R1047" s="273">
        <v>2</v>
      </c>
    </row>
    <row r="1048" spans="1:18" ht="32.1" customHeight="1" x14ac:dyDescent="0.25">
      <c r="A1048" s="273">
        <v>1046</v>
      </c>
      <c r="B1048" s="274" t="s">
        <v>371</v>
      </c>
      <c r="C1048" s="274">
        <v>26</v>
      </c>
      <c r="D1048" s="274" t="s">
        <v>712</v>
      </c>
      <c r="E1048" s="274">
        <v>2604</v>
      </c>
      <c r="F1048" s="274" t="s">
        <v>2695</v>
      </c>
      <c r="G1048" s="274">
        <v>3</v>
      </c>
      <c r="H1048" s="275" t="s">
        <v>2671</v>
      </c>
      <c r="I1048" s="276">
        <v>309095438</v>
      </c>
      <c r="J1048" s="275" t="s">
        <v>2672</v>
      </c>
      <c r="K1048" s="277">
        <v>46156</v>
      </c>
      <c r="L1048" s="275" t="s">
        <v>2673</v>
      </c>
      <c r="M1048" s="275"/>
      <c r="N1048" s="275" t="s">
        <v>279</v>
      </c>
      <c r="O1048" s="275"/>
      <c r="P1048" s="277"/>
      <c r="Q1048" s="273"/>
      <c r="R1048" s="273">
        <v>2</v>
      </c>
    </row>
    <row r="1049" spans="1:18" ht="32.1" customHeight="1" x14ac:dyDescent="0.25">
      <c r="A1049" s="273">
        <v>1047</v>
      </c>
      <c r="B1049" s="274" t="s">
        <v>370</v>
      </c>
      <c r="C1049" s="274">
        <v>27</v>
      </c>
      <c r="D1049" s="274" t="s">
        <v>139</v>
      </c>
      <c r="E1049" s="274">
        <v>2720</v>
      </c>
      <c r="F1049" s="274" t="s">
        <v>2695</v>
      </c>
      <c r="G1049" s="274">
        <v>3</v>
      </c>
      <c r="H1049" s="275" t="s">
        <v>2674</v>
      </c>
      <c r="I1049" s="276">
        <v>308221099</v>
      </c>
      <c r="J1049" s="275" t="s">
        <v>2675</v>
      </c>
      <c r="K1049" s="277">
        <v>46156</v>
      </c>
      <c r="L1049" s="275" t="s">
        <v>411</v>
      </c>
      <c r="M1049" s="275"/>
      <c r="N1049" s="275" t="s">
        <v>279</v>
      </c>
      <c r="O1049" s="275"/>
      <c r="P1049" s="277"/>
      <c r="Q1049" s="273"/>
      <c r="R1049" s="273">
        <v>2</v>
      </c>
    </row>
    <row r="1050" spans="1:18" ht="32.1" customHeight="1" x14ac:dyDescent="0.25">
      <c r="A1050" s="273">
        <v>1048</v>
      </c>
      <c r="B1050" s="274" t="s">
        <v>361</v>
      </c>
      <c r="C1050" s="274">
        <v>6</v>
      </c>
      <c r="D1050" s="274" t="s">
        <v>80</v>
      </c>
      <c r="E1050" s="274">
        <v>601</v>
      </c>
      <c r="F1050" s="274" t="s">
        <v>2695</v>
      </c>
      <c r="G1050" s="274">
        <v>3</v>
      </c>
      <c r="H1050" s="275" t="s">
        <v>2651</v>
      </c>
      <c r="I1050" s="276">
        <v>312113414</v>
      </c>
      <c r="J1050" s="275" t="s">
        <v>2652</v>
      </c>
      <c r="K1050" s="277">
        <v>46147</v>
      </c>
      <c r="L1050" s="275" t="s">
        <v>2653</v>
      </c>
      <c r="M1050" s="275"/>
      <c r="N1050" s="275" t="s">
        <v>279</v>
      </c>
      <c r="O1050" s="275"/>
      <c r="P1050" s="277"/>
      <c r="Q1050" s="273"/>
      <c r="R1050" s="273">
        <v>3</v>
      </c>
    </row>
    <row r="1051" spans="1:18" ht="32.1" customHeight="1" x14ac:dyDescent="0.25">
      <c r="A1051" s="273">
        <v>1049</v>
      </c>
      <c r="B1051" s="274" t="s">
        <v>367</v>
      </c>
      <c r="C1051" s="274">
        <v>18</v>
      </c>
      <c r="D1051" s="274" t="s">
        <v>472</v>
      </c>
      <c r="E1051" s="274">
        <v>1808</v>
      </c>
      <c r="F1051" s="274" t="s">
        <v>2695</v>
      </c>
      <c r="G1051" s="274">
        <v>3</v>
      </c>
      <c r="H1051" s="275" t="s">
        <v>2676</v>
      </c>
      <c r="I1051" s="276">
        <v>311130584</v>
      </c>
      <c r="J1051" s="275" t="s">
        <v>2677</v>
      </c>
      <c r="K1051" s="277">
        <v>46157</v>
      </c>
      <c r="L1051" s="275" t="s">
        <v>2678</v>
      </c>
      <c r="M1051" s="275"/>
      <c r="N1051" s="275" t="s">
        <v>279</v>
      </c>
      <c r="O1051" s="275"/>
      <c r="P1051" s="277"/>
      <c r="Q1051" s="273"/>
      <c r="R1051" s="273">
        <v>2</v>
      </c>
    </row>
    <row r="1052" spans="1:18" ht="32.1" customHeight="1" x14ac:dyDescent="0.25">
      <c r="A1052" s="273">
        <v>1050</v>
      </c>
      <c r="B1052" s="274" t="s">
        <v>373</v>
      </c>
      <c r="C1052" s="274">
        <v>33</v>
      </c>
      <c r="D1052" s="274" t="s">
        <v>413</v>
      </c>
      <c r="E1052" s="274">
        <v>3314</v>
      </c>
      <c r="F1052" s="274" t="s">
        <v>2695</v>
      </c>
      <c r="G1052" s="274">
        <v>3</v>
      </c>
      <c r="H1052" s="275" t="s">
        <v>2679</v>
      </c>
      <c r="I1052" s="276">
        <v>30403753110072</v>
      </c>
      <c r="J1052" s="275"/>
      <c r="K1052" s="277">
        <v>46157</v>
      </c>
      <c r="L1052" s="275" t="s">
        <v>2368</v>
      </c>
      <c r="M1052" s="275"/>
      <c r="N1052" s="275" t="s">
        <v>279</v>
      </c>
      <c r="O1052" s="275"/>
      <c r="P1052" s="277"/>
      <c r="Q1052" s="273"/>
      <c r="R1052" s="273">
        <v>2</v>
      </c>
    </row>
    <row r="1053" spans="1:18" ht="32.1" customHeight="1" x14ac:dyDescent="0.25">
      <c r="A1053" s="273">
        <v>1051</v>
      </c>
      <c r="B1053" s="274" t="s">
        <v>373</v>
      </c>
      <c r="C1053" s="274">
        <v>33</v>
      </c>
      <c r="D1053" s="274" t="s">
        <v>413</v>
      </c>
      <c r="E1053" s="274">
        <v>3314</v>
      </c>
      <c r="F1053" s="274" t="s">
        <v>2695</v>
      </c>
      <c r="G1053" s="274">
        <v>3</v>
      </c>
      <c r="H1053" s="275" t="s">
        <v>2680</v>
      </c>
      <c r="I1053" s="276">
        <v>309662150</v>
      </c>
      <c r="J1053" s="275"/>
      <c r="K1053" s="277">
        <v>46157</v>
      </c>
      <c r="L1053" s="275" t="s">
        <v>2368</v>
      </c>
      <c r="M1053" s="275"/>
      <c r="N1053" s="275" t="s">
        <v>279</v>
      </c>
      <c r="O1053" s="275"/>
      <c r="P1053" s="277"/>
      <c r="Q1053" s="273"/>
      <c r="R1053" s="273">
        <v>6</v>
      </c>
    </row>
    <row r="1054" spans="1:18" ht="32.1" customHeight="1" x14ac:dyDescent="0.25">
      <c r="A1054" s="273">
        <v>1052</v>
      </c>
      <c r="B1054" s="274" t="s">
        <v>364</v>
      </c>
      <c r="C1054" s="274">
        <v>35</v>
      </c>
      <c r="D1054" s="274" t="s">
        <v>101</v>
      </c>
      <c r="E1054" s="274">
        <v>3501</v>
      </c>
      <c r="F1054" s="274" t="s">
        <v>2695</v>
      </c>
      <c r="G1054" s="274">
        <v>3</v>
      </c>
      <c r="H1054" s="275" t="s">
        <v>2681</v>
      </c>
      <c r="I1054" s="276">
        <v>309902832</v>
      </c>
      <c r="J1054" s="275" t="s">
        <v>2682</v>
      </c>
      <c r="K1054" s="277">
        <v>46157</v>
      </c>
      <c r="L1054" s="275" t="s">
        <v>2513</v>
      </c>
      <c r="M1054" s="275"/>
      <c r="N1054" s="275" t="s">
        <v>279</v>
      </c>
      <c r="O1054" s="275"/>
      <c r="P1054" s="277"/>
      <c r="Q1054" s="273"/>
      <c r="R1054" s="273">
        <v>2</v>
      </c>
    </row>
    <row r="1055" spans="1:18" ht="32.1" customHeight="1" x14ac:dyDescent="0.25">
      <c r="A1055" s="273">
        <v>1053</v>
      </c>
      <c r="B1055" s="274" t="s">
        <v>364</v>
      </c>
      <c r="C1055" s="274">
        <v>35</v>
      </c>
      <c r="D1055" s="274" t="s">
        <v>101</v>
      </c>
      <c r="E1055" s="274">
        <v>3501</v>
      </c>
      <c r="F1055" s="274" t="s">
        <v>2695</v>
      </c>
      <c r="G1055" s="274">
        <v>3</v>
      </c>
      <c r="H1055" s="275" t="s">
        <v>2683</v>
      </c>
      <c r="I1055" s="276">
        <v>41005653450074</v>
      </c>
      <c r="J1055" s="275" t="s">
        <v>2683</v>
      </c>
      <c r="K1055" s="277">
        <v>46157</v>
      </c>
      <c r="L1055" s="275" t="s">
        <v>2023</v>
      </c>
      <c r="M1055" s="275"/>
      <c r="N1055" s="275" t="s">
        <v>279</v>
      </c>
      <c r="O1055" s="275"/>
      <c r="P1055" s="277"/>
      <c r="Q1055" s="273"/>
      <c r="R1055" s="273">
        <v>0</v>
      </c>
    </row>
    <row r="1056" spans="1:18" ht="32.1" customHeight="1" x14ac:dyDescent="0.25">
      <c r="A1056" s="273">
        <v>1054</v>
      </c>
      <c r="B1056" s="274" t="s">
        <v>364</v>
      </c>
      <c r="C1056" s="274">
        <v>35</v>
      </c>
      <c r="D1056" s="274" t="s">
        <v>101</v>
      </c>
      <c r="E1056" s="274">
        <v>3501</v>
      </c>
      <c r="F1056" s="274" t="s">
        <v>2695</v>
      </c>
      <c r="G1056" s="274">
        <v>3</v>
      </c>
      <c r="H1056" s="275" t="s">
        <v>2684</v>
      </c>
      <c r="I1056" s="276">
        <v>40408673500012</v>
      </c>
      <c r="J1056" s="275" t="s">
        <v>2684</v>
      </c>
      <c r="K1056" s="277">
        <v>46157</v>
      </c>
      <c r="L1056" s="275" t="s">
        <v>2023</v>
      </c>
      <c r="M1056" s="275"/>
      <c r="N1056" s="275" t="s">
        <v>279</v>
      </c>
      <c r="O1056" s="275"/>
      <c r="P1056" s="277"/>
      <c r="Q1056" s="273"/>
      <c r="R1056" s="273">
        <v>0</v>
      </c>
    </row>
    <row r="1057" spans="1:18" ht="32.1" customHeight="1" x14ac:dyDescent="0.25">
      <c r="A1057" s="273">
        <v>1055</v>
      </c>
      <c r="B1057" s="274" t="s">
        <v>364</v>
      </c>
      <c r="C1057" s="274">
        <v>35</v>
      </c>
      <c r="D1057" s="274" t="s">
        <v>101</v>
      </c>
      <c r="E1057" s="274">
        <v>3501</v>
      </c>
      <c r="F1057" s="274" t="s">
        <v>2695</v>
      </c>
      <c r="G1057" s="274">
        <v>3</v>
      </c>
      <c r="H1057" s="275" t="s">
        <v>2685</v>
      </c>
      <c r="I1057" s="276">
        <v>30910687340025</v>
      </c>
      <c r="J1057" s="275" t="s">
        <v>2685</v>
      </c>
      <c r="K1057" s="277">
        <v>46157</v>
      </c>
      <c r="L1057" s="275" t="s">
        <v>2023</v>
      </c>
      <c r="M1057" s="275"/>
      <c r="N1057" s="275" t="s">
        <v>279</v>
      </c>
      <c r="O1057" s="275"/>
      <c r="P1057" s="277"/>
      <c r="Q1057" s="273"/>
      <c r="R1057" s="273">
        <v>0</v>
      </c>
    </row>
    <row r="1058" spans="1:18" ht="32.1" customHeight="1" x14ac:dyDescent="0.25">
      <c r="A1058" s="273">
        <v>1056</v>
      </c>
      <c r="B1058" s="274" t="s">
        <v>367</v>
      </c>
      <c r="C1058" s="274">
        <v>18</v>
      </c>
      <c r="D1058" s="274" t="s">
        <v>559</v>
      </c>
      <c r="E1058" s="274">
        <v>1817</v>
      </c>
      <c r="F1058" s="274" t="s">
        <v>2695</v>
      </c>
      <c r="G1058" s="274">
        <v>3</v>
      </c>
      <c r="H1058" s="275" t="s">
        <v>2686</v>
      </c>
      <c r="I1058" s="276">
        <v>307973723</v>
      </c>
      <c r="J1058" s="275" t="s">
        <v>2687</v>
      </c>
      <c r="K1058" s="277">
        <v>46157</v>
      </c>
      <c r="L1058" s="275" t="s">
        <v>2688</v>
      </c>
      <c r="M1058" s="275"/>
      <c r="N1058" s="275" t="s">
        <v>279</v>
      </c>
      <c r="O1058" s="275"/>
      <c r="P1058" s="277"/>
      <c r="Q1058" s="273"/>
      <c r="R1058" s="273">
        <v>2</v>
      </c>
    </row>
    <row r="1059" spans="1:18" ht="32.1" customHeight="1" x14ac:dyDescent="0.25">
      <c r="A1059" s="273">
        <v>1057</v>
      </c>
      <c r="B1059" s="274" t="s">
        <v>367</v>
      </c>
      <c r="C1059" s="274">
        <v>18</v>
      </c>
      <c r="D1059" s="274" t="s">
        <v>513</v>
      </c>
      <c r="E1059" s="274">
        <v>1811</v>
      </c>
      <c r="F1059" s="274" t="s">
        <v>2695</v>
      </c>
      <c r="G1059" s="274">
        <v>3</v>
      </c>
      <c r="H1059" s="275" t="s">
        <v>2689</v>
      </c>
      <c r="I1059" s="276">
        <v>307203990</v>
      </c>
      <c r="J1059" s="275" t="s">
        <v>2690</v>
      </c>
      <c r="K1059" s="277">
        <v>46156</v>
      </c>
      <c r="L1059" s="275" t="s">
        <v>2691</v>
      </c>
      <c r="M1059" s="275"/>
      <c r="N1059" s="275" t="s">
        <v>279</v>
      </c>
      <c r="O1059" s="275"/>
      <c r="P1059" s="277"/>
      <c r="Q1059" s="273"/>
      <c r="R1059" s="273">
        <v>5</v>
      </c>
    </row>
    <row r="1060" spans="1:18" ht="32.1" customHeight="1" x14ac:dyDescent="0.25">
      <c r="A1060" s="273">
        <v>1058</v>
      </c>
      <c r="B1060" s="274" t="s">
        <v>370</v>
      </c>
      <c r="C1060" s="274">
        <v>27</v>
      </c>
      <c r="D1060" s="274" t="s">
        <v>127</v>
      </c>
      <c r="E1060" s="274">
        <v>2706</v>
      </c>
      <c r="F1060" s="274" t="s">
        <v>2695</v>
      </c>
      <c r="G1060" s="274">
        <v>3</v>
      </c>
      <c r="H1060" s="275" t="s">
        <v>2692</v>
      </c>
      <c r="I1060" s="276">
        <v>309325403</v>
      </c>
      <c r="J1060" s="275" t="s">
        <v>2693</v>
      </c>
      <c r="K1060" s="277">
        <v>46157</v>
      </c>
      <c r="L1060" s="275" t="s">
        <v>2694</v>
      </c>
      <c r="M1060" s="275"/>
      <c r="N1060" s="275" t="s">
        <v>279</v>
      </c>
      <c r="O1060" s="275"/>
      <c r="P1060" s="277"/>
      <c r="Q1060" s="273"/>
      <c r="R1060" s="273">
        <v>2</v>
      </c>
    </row>
    <row r="1061" spans="1:18" ht="32.1" customHeight="1" x14ac:dyDescent="0.25">
      <c r="A1061" s="273">
        <v>1059</v>
      </c>
      <c r="B1061" s="274" t="s">
        <v>366</v>
      </c>
      <c r="C1061" s="274">
        <v>14</v>
      </c>
      <c r="D1061" s="274" t="s">
        <v>592</v>
      </c>
      <c r="E1061" s="274">
        <v>1417</v>
      </c>
      <c r="F1061" s="274" t="s">
        <v>2695</v>
      </c>
      <c r="G1061" s="274">
        <v>3</v>
      </c>
      <c r="H1061" s="275" t="s">
        <v>2696</v>
      </c>
      <c r="I1061" s="276">
        <v>310099512</v>
      </c>
      <c r="J1061" s="275" t="s">
        <v>2697</v>
      </c>
      <c r="K1061" s="277">
        <v>46160</v>
      </c>
      <c r="L1061" s="275" t="s">
        <v>2698</v>
      </c>
      <c r="M1061" s="275"/>
      <c r="N1061" s="275" t="s">
        <v>279</v>
      </c>
      <c r="O1061" s="275"/>
      <c r="P1061" s="277"/>
      <c r="Q1061" s="273"/>
      <c r="R1061" s="273">
        <v>4</v>
      </c>
    </row>
    <row r="1062" spans="1:18" ht="32.1" customHeight="1" x14ac:dyDescent="0.25">
      <c r="A1062" s="273">
        <v>1060</v>
      </c>
      <c r="B1062" s="274" t="s">
        <v>364</v>
      </c>
      <c r="C1062" s="274">
        <v>35</v>
      </c>
      <c r="D1062" s="274" t="s">
        <v>102</v>
      </c>
      <c r="E1062" s="274">
        <v>3504</v>
      </c>
      <c r="F1062" s="274" t="s">
        <v>2695</v>
      </c>
      <c r="G1062" s="274">
        <v>3</v>
      </c>
      <c r="H1062" s="275" t="s">
        <v>2699</v>
      </c>
      <c r="I1062" s="276">
        <v>32305773500012</v>
      </c>
      <c r="J1062" s="275" t="s">
        <v>2700</v>
      </c>
      <c r="K1062" s="277">
        <v>46160</v>
      </c>
      <c r="L1062" s="275" t="s">
        <v>1446</v>
      </c>
      <c r="M1062" s="275"/>
      <c r="N1062" s="275" t="s">
        <v>279</v>
      </c>
      <c r="O1062" s="275"/>
      <c r="P1062" s="277"/>
      <c r="Q1062" s="273"/>
      <c r="R1062" s="273">
        <v>0</v>
      </c>
    </row>
    <row r="1063" spans="1:18" ht="32.1" customHeight="1" x14ac:dyDescent="0.25">
      <c r="A1063" s="273">
        <v>1061</v>
      </c>
      <c r="B1063" s="274" t="s">
        <v>364</v>
      </c>
      <c r="C1063" s="274">
        <v>35</v>
      </c>
      <c r="D1063" s="274" t="s">
        <v>102</v>
      </c>
      <c r="E1063" s="274">
        <v>3504</v>
      </c>
      <c r="F1063" s="274" t="s">
        <v>2695</v>
      </c>
      <c r="G1063" s="274">
        <v>3</v>
      </c>
      <c r="H1063" s="275" t="s">
        <v>2701</v>
      </c>
      <c r="I1063" s="276">
        <v>42102703330018</v>
      </c>
      <c r="J1063" s="275"/>
      <c r="K1063" s="277">
        <v>46160</v>
      </c>
      <c r="L1063" s="275" t="s">
        <v>1446</v>
      </c>
      <c r="M1063" s="275"/>
      <c r="N1063" s="275" t="s">
        <v>292</v>
      </c>
      <c r="O1063" s="275"/>
      <c r="P1063" s="277"/>
      <c r="Q1063" s="273"/>
      <c r="R1063" s="273">
        <v>0</v>
      </c>
    </row>
    <row r="1064" spans="1:18" ht="32.1" customHeight="1" x14ac:dyDescent="0.25">
      <c r="A1064" s="273">
        <v>1062</v>
      </c>
      <c r="B1064" s="274" t="s">
        <v>364</v>
      </c>
      <c r="C1064" s="274">
        <v>35</v>
      </c>
      <c r="D1064" s="274" t="s">
        <v>102</v>
      </c>
      <c r="E1064" s="274">
        <v>3504</v>
      </c>
      <c r="F1064" s="274" t="s">
        <v>2695</v>
      </c>
      <c r="G1064" s="274">
        <v>3</v>
      </c>
      <c r="H1064" s="275" t="s">
        <v>2702</v>
      </c>
      <c r="I1064" s="276">
        <v>30412953370027</v>
      </c>
      <c r="J1064" s="275"/>
      <c r="K1064" s="277">
        <v>46160</v>
      </c>
      <c r="L1064" s="275" t="s">
        <v>1446</v>
      </c>
      <c r="M1064" s="275"/>
      <c r="N1064" s="275" t="s">
        <v>279</v>
      </c>
      <c r="O1064" s="275"/>
      <c r="P1064" s="277"/>
      <c r="Q1064" s="273"/>
      <c r="R1064" s="273">
        <v>0</v>
      </c>
    </row>
    <row r="1065" spans="1:18" ht="32.1" customHeight="1" x14ac:dyDescent="0.25">
      <c r="A1065" s="273">
        <v>1063</v>
      </c>
      <c r="B1065" s="274" t="s">
        <v>364</v>
      </c>
      <c r="C1065" s="274">
        <v>35</v>
      </c>
      <c r="D1065" s="274" t="s">
        <v>102</v>
      </c>
      <c r="E1065" s="274">
        <v>3504</v>
      </c>
      <c r="F1065" s="274" t="s">
        <v>2695</v>
      </c>
      <c r="G1065" s="274">
        <v>3</v>
      </c>
      <c r="H1065" s="275" t="s">
        <v>2703</v>
      </c>
      <c r="I1065" s="276">
        <v>31209903480025</v>
      </c>
      <c r="J1065" s="275" t="s">
        <v>2700</v>
      </c>
      <c r="K1065" s="277">
        <v>46160</v>
      </c>
      <c r="L1065" s="275" t="s">
        <v>2379</v>
      </c>
      <c r="M1065" s="275"/>
      <c r="N1065" s="275" t="s">
        <v>279</v>
      </c>
      <c r="O1065" s="275"/>
      <c r="P1065" s="277"/>
      <c r="Q1065" s="273"/>
      <c r="R1065" s="273">
        <v>0</v>
      </c>
    </row>
    <row r="1066" spans="1:18" ht="32.1" customHeight="1" x14ac:dyDescent="0.25">
      <c r="A1066" s="273">
        <v>1064</v>
      </c>
      <c r="B1066" s="274" t="s">
        <v>364</v>
      </c>
      <c r="C1066" s="274">
        <v>35</v>
      </c>
      <c r="D1066" s="274" t="s">
        <v>102</v>
      </c>
      <c r="E1066" s="274">
        <v>3504</v>
      </c>
      <c r="F1066" s="274" t="s">
        <v>2695</v>
      </c>
      <c r="G1066" s="274">
        <v>3</v>
      </c>
      <c r="H1066" s="275" t="s">
        <v>2704</v>
      </c>
      <c r="I1066" s="276">
        <v>50305067380036</v>
      </c>
      <c r="J1066" s="275"/>
      <c r="K1066" s="277">
        <v>46160</v>
      </c>
      <c r="L1066" s="275" t="s">
        <v>2379</v>
      </c>
      <c r="M1066" s="275"/>
      <c r="N1066" s="275" t="s">
        <v>279</v>
      </c>
      <c r="O1066" s="275"/>
      <c r="P1066" s="277"/>
      <c r="Q1066" s="273"/>
      <c r="R1066" s="273">
        <v>0</v>
      </c>
    </row>
    <row r="1067" spans="1:18" ht="32.1" customHeight="1" x14ac:dyDescent="0.25">
      <c r="A1067" s="273">
        <v>1065</v>
      </c>
      <c r="B1067" s="274" t="s">
        <v>360</v>
      </c>
      <c r="C1067" s="274">
        <v>3</v>
      </c>
      <c r="D1067" s="274" t="s">
        <v>64</v>
      </c>
      <c r="E1067" s="274">
        <v>301</v>
      </c>
      <c r="F1067" s="274" t="s">
        <v>2695</v>
      </c>
      <c r="G1067" s="274">
        <v>3</v>
      </c>
      <c r="H1067" s="275" t="s">
        <v>2705</v>
      </c>
      <c r="I1067" s="276">
        <v>61201025240023</v>
      </c>
      <c r="J1067" s="275"/>
      <c r="K1067" s="277">
        <v>46160</v>
      </c>
      <c r="L1067" s="275" t="s">
        <v>410</v>
      </c>
      <c r="M1067" s="275"/>
      <c r="N1067" s="275" t="s">
        <v>279</v>
      </c>
      <c r="O1067" s="275"/>
      <c r="P1067" s="277"/>
      <c r="Q1067" s="273"/>
      <c r="R1067" s="273">
        <v>2</v>
      </c>
    </row>
    <row r="1068" spans="1:18" ht="32.1" customHeight="1" x14ac:dyDescent="0.25">
      <c r="A1068" s="273">
        <v>1066</v>
      </c>
      <c r="B1068" s="274" t="s">
        <v>360</v>
      </c>
      <c r="C1068" s="274">
        <v>3</v>
      </c>
      <c r="D1068" s="274" t="s">
        <v>64</v>
      </c>
      <c r="E1068" s="274">
        <v>301</v>
      </c>
      <c r="F1068" s="274" t="s">
        <v>2695</v>
      </c>
      <c r="G1068" s="274">
        <v>3</v>
      </c>
      <c r="H1068" s="275" t="s">
        <v>2706</v>
      </c>
      <c r="I1068" s="276">
        <v>31812781420047</v>
      </c>
      <c r="J1068" s="275"/>
      <c r="K1068" s="277">
        <v>46160</v>
      </c>
      <c r="L1068" s="275" t="s">
        <v>410</v>
      </c>
      <c r="M1068" s="275"/>
      <c r="N1068" s="275" t="s">
        <v>279</v>
      </c>
      <c r="O1068" s="275"/>
      <c r="P1068" s="277"/>
      <c r="Q1068" s="273"/>
      <c r="R1068" s="273">
        <v>2</v>
      </c>
    </row>
    <row r="1069" spans="1:18" ht="32.1" customHeight="1" x14ac:dyDescent="0.25">
      <c r="A1069" s="273">
        <v>1067</v>
      </c>
      <c r="B1069" s="274" t="s">
        <v>370</v>
      </c>
      <c r="C1069" s="274">
        <v>27</v>
      </c>
      <c r="D1069" s="274" t="s">
        <v>131</v>
      </c>
      <c r="E1069" s="274">
        <v>2718</v>
      </c>
      <c r="F1069" s="274" t="s">
        <v>2695</v>
      </c>
      <c r="G1069" s="274">
        <v>3</v>
      </c>
      <c r="H1069" s="275" t="s">
        <v>2707</v>
      </c>
      <c r="I1069" s="276">
        <v>308023566</v>
      </c>
      <c r="J1069" s="275" t="s">
        <v>2708</v>
      </c>
      <c r="K1069" s="277">
        <v>46160</v>
      </c>
      <c r="L1069" s="275" t="s">
        <v>2604</v>
      </c>
      <c r="M1069" s="275"/>
      <c r="N1069" s="275" t="s">
        <v>279</v>
      </c>
      <c r="O1069" s="275"/>
      <c r="P1069" s="277"/>
      <c r="Q1069" s="273"/>
      <c r="R1069" s="273">
        <v>2</v>
      </c>
    </row>
    <row r="1070" spans="1:18" ht="32.1" customHeight="1" x14ac:dyDescent="0.25">
      <c r="A1070" s="273">
        <v>1068</v>
      </c>
      <c r="B1070" s="274" t="s">
        <v>360</v>
      </c>
      <c r="C1070" s="274">
        <v>3</v>
      </c>
      <c r="D1070" s="274" t="s">
        <v>78</v>
      </c>
      <c r="E1070" s="274">
        <v>317</v>
      </c>
      <c r="F1070" s="274" t="s">
        <v>2695</v>
      </c>
      <c r="G1070" s="274">
        <v>3</v>
      </c>
      <c r="H1070" s="275" t="s">
        <v>2709</v>
      </c>
      <c r="I1070" s="276">
        <v>51803038060026</v>
      </c>
      <c r="J1070" s="275"/>
      <c r="K1070" s="277">
        <v>46161</v>
      </c>
      <c r="L1070" s="275" t="s">
        <v>410</v>
      </c>
      <c r="M1070" s="275"/>
      <c r="N1070" s="275" t="s">
        <v>279</v>
      </c>
      <c r="O1070" s="275"/>
      <c r="P1070" s="277"/>
      <c r="Q1070" s="273"/>
      <c r="R1070" s="273">
        <v>2</v>
      </c>
    </row>
    <row r="1071" spans="1:18" ht="32.1" customHeight="1" x14ac:dyDescent="0.25">
      <c r="A1071" s="273">
        <v>1069</v>
      </c>
      <c r="B1071" s="274" t="s">
        <v>361</v>
      </c>
      <c r="C1071" s="274">
        <v>6</v>
      </c>
      <c r="D1071" s="274" t="s">
        <v>86</v>
      </c>
      <c r="E1071" s="274">
        <v>614</v>
      </c>
      <c r="F1071" s="274" t="s">
        <v>2695</v>
      </c>
      <c r="G1071" s="274">
        <v>3</v>
      </c>
      <c r="H1071" s="275" t="s">
        <v>2710</v>
      </c>
      <c r="I1071" s="276">
        <v>305341957</v>
      </c>
      <c r="J1071" s="275" t="s">
        <v>2711</v>
      </c>
      <c r="K1071" s="277">
        <v>46161</v>
      </c>
      <c r="L1071" s="275" t="s">
        <v>2712</v>
      </c>
      <c r="M1071" s="275"/>
      <c r="N1071" s="275" t="s">
        <v>279</v>
      </c>
      <c r="O1071" s="275"/>
      <c r="P1071" s="277"/>
      <c r="Q1071" s="273"/>
      <c r="R1071" s="273">
        <v>3</v>
      </c>
    </row>
    <row r="1072" spans="1:18" ht="32.1" customHeight="1" x14ac:dyDescent="0.25">
      <c r="A1072" s="273">
        <v>1070</v>
      </c>
      <c r="B1072" s="274" t="s">
        <v>360</v>
      </c>
      <c r="C1072" s="274">
        <v>3</v>
      </c>
      <c r="D1072" s="274" t="s">
        <v>78</v>
      </c>
      <c r="E1072" s="274">
        <v>317</v>
      </c>
      <c r="F1072" s="274" t="s">
        <v>2695</v>
      </c>
      <c r="G1072" s="274">
        <v>3</v>
      </c>
      <c r="H1072" s="275" t="s">
        <v>2713</v>
      </c>
      <c r="I1072" s="276">
        <v>61401065050011</v>
      </c>
      <c r="J1072" s="275"/>
      <c r="K1072" s="277">
        <v>46161</v>
      </c>
      <c r="L1072" s="275" t="s">
        <v>410</v>
      </c>
      <c r="M1072" s="275"/>
      <c r="N1072" s="275" t="s">
        <v>279</v>
      </c>
      <c r="O1072" s="275"/>
      <c r="P1072" s="277"/>
      <c r="Q1072" s="273"/>
      <c r="R1072" s="273">
        <v>2</v>
      </c>
    </row>
    <row r="1073" spans="1:18" ht="32.1" customHeight="1" x14ac:dyDescent="0.25">
      <c r="A1073" s="273">
        <v>1071</v>
      </c>
      <c r="B1073" s="274" t="s">
        <v>373</v>
      </c>
      <c r="C1073" s="274">
        <v>33</v>
      </c>
      <c r="D1073" s="274" t="s">
        <v>535</v>
      </c>
      <c r="E1073" s="274">
        <v>3303</v>
      </c>
      <c r="F1073" s="274" t="s">
        <v>2695</v>
      </c>
      <c r="G1073" s="274">
        <v>3</v>
      </c>
      <c r="H1073" s="275" t="s">
        <v>2714</v>
      </c>
      <c r="I1073" s="276">
        <v>40807893080089</v>
      </c>
      <c r="J1073" s="275"/>
      <c r="K1073" s="277">
        <v>46161</v>
      </c>
      <c r="L1073" s="275" t="s">
        <v>2715</v>
      </c>
      <c r="M1073" s="275"/>
      <c r="N1073" s="275" t="s">
        <v>279</v>
      </c>
      <c r="O1073" s="275"/>
      <c r="P1073" s="277"/>
      <c r="Q1073" s="273"/>
      <c r="R1073" s="273">
        <v>2</v>
      </c>
    </row>
    <row r="1074" spans="1:18" ht="32.1" customHeight="1" x14ac:dyDescent="0.25">
      <c r="A1074" s="273">
        <v>1072</v>
      </c>
      <c r="B1074" s="274" t="s">
        <v>373</v>
      </c>
      <c r="C1074" s="274">
        <v>33</v>
      </c>
      <c r="D1074" s="274" t="s">
        <v>535</v>
      </c>
      <c r="E1074" s="274">
        <v>3303</v>
      </c>
      <c r="F1074" s="274" t="s">
        <v>2695</v>
      </c>
      <c r="G1074" s="274">
        <v>3</v>
      </c>
      <c r="H1074" s="275" t="s">
        <v>2716</v>
      </c>
      <c r="I1074" s="276">
        <v>313008234</v>
      </c>
      <c r="J1074" s="275"/>
      <c r="K1074" s="277">
        <v>46161</v>
      </c>
      <c r="L1074" s="275" t="s">
        <v>2717</v>
      </c>
      <c r="M1074" s="275"/>
      <c r="N1074" s="275" t="s">
        <v>279</v>
      </c>
      <c r="O1074" s="275"/>
      <c r="P1074" s="277"/>
      <c r="Q1074" s="273"/>
      <c r="R1074" s="273">
        <v>3</v>
      </c>
    </row>
    <row r="1075" spans="1:18" ht="32.1" customHeight="1" x14ac:dyDescent="0.25">
      <c r="A1075" s="273">
        <v>1073</v>
      </c>
      <c r="B1075" s="274" t="s">
        <v>373</v>
      </c>
      <c r="C1075" s="274">
        <v>33</v>
      </c>
      <c r="D1075" s="274" t="s">
        <v>535</v>
      </c>
      <c r="E1075" s="274">
        <v>3303</v>
      </c>
      <c r="F1075" s="274" t="s">
        <v>2695</v>
      </c>
      <c r="G1075" s="274">
        <v>3</v>
      </c>
      <c r="H1075" s="275" t="s">
        <v>2718</v>
      </c>
      <c r="I1075" s="276">
        <v>313011176</v>
      </c>
      <c r="J1075" s="275"/>
      <c r="K1075" s="277">
        <v>46161</v>
      </c>
      <c r="L1075" s="275" t="s">
        <v>2719</v>
      </c>
      <c r="M1075" s="275"/>
      <c r="N1075" s="275" t="s">
        <v>279</v>
      </c>
      <c r="O1075" s="275"/>
      <c r="P1075" s="277"/>
      <c r="Q1075" s="273"/>
      <c r="R1075" s="273">
        <v>3</v>
      </c>
    </row>
    <row r="1076" spans="1:18" ht="32.1" customHeight="1" x14ac:dyDescent="0.25">
      <c r="A1076" s="273">
        <v>1074</v>
      </c>
      <c r="B1076" s="274" t="s">
        <v>373</v>
      </c>
      <c r="C1076" s="274">
        <v>33</v>
      </c>
      <c r="D1076" s="274" t="s">
        <v>535</v>
      </c>
      <c r="E1076" s="274">
        <v>3303</v>
      </c>
      <c r="F1076" s="274" t="s">
        <v>2695</v>
      </c>
      <c r="G1076" s="274">
        <v>3</v>
      </c>
      <c r="H1076" s="275" t="s">
        <v>2720</v>
      </c>
      <c r="I1076" s="276">
        <v>32009883180073</v>
      </c>
      <c r="J1076" s="275"/>
      <c r="K1076" s="277">
        <v>46161</v>
      </c>
      <c r="L1076" s="275" t="s">
        <v>2721</v>
      </c>
      <c r="M1076" s="275"/>
      <c r="N1076" s="275" t="s">
        <v>279</v>
      </c>
      <c r="O1076" s="275"/>
      <c r="P1076" s="277"/>
      <c r="Q1076" s="273"/>
      <c r="R1076" s="273">
        <v>2</v>
      </c>
    </row>
    <row r="1077" spans="1:18" ht="32.1" customHeight="1" x14ac:dyDescent="0.25">
      <c r="A1077" s="273">
        <v>1075</v>
      </c>
      <c r="B1077" s="274" t="s">
        <v>363</v>
      </c>
      <c r="C1077" s="274">
        <v>10</v>
      </c>
      <c r="D1077" s="274" t="s">
        <v>158</v>
      </c>
      <c r="E1077" s="274">
        <v>1012</v>
      </c>
      <c r="F1077" s="274" t="s">
        <v>2695</v>
      </c>
      <c r="G1077" s="274">
        <v>3</v>
      </c>
      <c r="H1077" s="275" t="s">
        <v>2722</v>
      </c>
      <c r="I1077" s="276">
        <v>31402612690026</v>
      </c>
      <c r="J1077" s="275" t="s">
        <v>2723</v>
      </c>
      <c r="K1077" s="277">
        <v>46161</v>
      </c>
      <c r="L1077" s="275" t="s">
        <v>659</v>
      </c>
      <c r="M1077" s="275"/>
      <c r="N1077" s="275" t="s">
        <v>279</v>
      </c>
      <c r="O1077" s="275"/>
      <c r="P1077" s="277"/>
      <c r="Q1077" s="273"/>
      <c r="R1077" s="273">
        <v>2</v>
      </c>
    </row>
    <row r="1078" spans="1:18" ht="32.1" customHeight="1" x14ac:dyDescent="0.25">
      <c r="A1078" s="273">
        <v>1076</v>
      </c>
      <c r="B1078" s="274" t="s">
        <v>363</v>
      </c>
      <c r="C1078" s="274">
        <v>10</v>
      </c>
      <c r="D1078" s="274" t="s">
        <v>158</v>
      </c>
      <c r="E1078" s="274">
        <v>1012</v>
      </c>
      <c r="F1078" s="274" t="s">
        <v>2695</v>
      </c>
      <c r="G1078" s="274">
        <v>3</v>
      </c>
      <c r="H1078" s="275" t="s">
        <v>2724</v>
      </c>
      <c r="I1078" s="276">
        <v>309042297</v>
      </c>
      <c r="J1078" s="275"/>
      <c r="K1078" s="277">
        <v>46161</v>
      </c>
      <c r="L1078" s="275" t="s">
        <v>659</v>
      </c>
      <c r="M1078" s="275"/>
      <c r="N1078" s="275" t="s">
        <v>279</v>
      </c>
      <c r="O1078" s="275"/>
      <c r="P1078" s="277"/>
      <c r="Q1078" s="273"/>
      <c r="R1078" s="273">
        <v>2</v>
      </c>
    </row>
    <row r="1079" spans="1:18" ht="32.1" customHeight="1" x14ac:dyDescent="0.25">
      <c r="A1079" s="273">
        <v>1077</v>
      </c>
      <c r="B1079" s="274" t="s">
        <v>368</v>
      </c>
      <c r="C1079" s="274">
        <v>24</v>
      </c>
      <c r="D1079" s="274" t="s">
        <v>213</v>
      </c>
      <c r="E1079" s="274">
        <v>2410</v>
      </c>
      <c r="F1079" s="274" t="s">
        <v>2695</v>
      </c>
      <c r="G1079" s="274">
        <v>3</v>
      </c>
      <c r="H1079" s="275" t="s">
        <v>2725</v>
      </c>
      <c r="I1079" s="276">
        <v>42809822860021</v>
      </c>
      <c r="J1079" s="275"/>
      <c r="K1079" s="277">
        <v>46161</v>
      </c>
      <c r="L1079" s="275" t="s">
        <v>2726</v>
      </c>
      <c r="M1079" s="275"/>
      <c r="N1079" s="275" t="s">
        <v>279</v>
      </c>
      <c r="O1079" s="275"/>
      <c r="P1079" s="277"/>
      <c r="Q1079" s="273"/>
      <c r="R1079" s="273">
        <v>1</v>
      </c>
    </row>
    <row r="1080" spans="1:18" ht="32.1" customHeight="1" x14ac:dyDescent="0.25">
      <c r="A1080" s="273">
        <v>1078</v>
      </c>
      <c r="B1080" s="274" t="s">
        <v>368</v>
      </c>
      <c r="C1080" s="274">
        <v>24</v>
      </c>
      <c r="D1080" s="274" t="s">
        <v>213</v>
      </c>
      <c r="E1080" s="274">
        <v>2410</v>
      </c>
      <c r="F1080" s="274" t="s">
        <v>2695</v>
      </c>
      <c r="G1080" s="274">
        <v>3</v>
      </c>
      <c r="H1080" s="275" t="s">
        <v>2727</v>
      </c>
      <c r="I1080" s="276">
        <v>32610922870013</v>
      </c>
      <c r="J1080" s="275" t="s">
        <v>2727</v>
      </c>
      <c r="K1080" s="277">
        <v>46161</v>
      </c>
      <c r="L1080" s="275" t="s">
        <v>2728</v>
      </c>
      <c r="M1080" s="275"/>
      <c r="N1080" s="275" t="s">
        <v>279</v>
      </c>
      <c r="O1080" s="275"/>
      <c r="P1080" s="277"/>
      <c r="Q1080" s="273"/>
      <c r="R1080" s="273">
        <v>1</v>
      </c>
    </row>
    <row r="1081" spans="1:18" ht="32.1" customHeight="1" x14ac:dyDescent="0.25">
      <c r="A1081" s="273">
        <v>1079</v>
      </c>
      <c r="B1081" s="274" t="s">
        <v>362</v>
      </c>
      <c r="C1081" s="274">
        <v>8</v>
      </c>
      <c r="D1081" s="274" t="s">
        <v>650</v>
      </c>
      <c r="E1081" s="274">
        <v>812</v>
      </c>
      <c r="F1081" s="274" t="s">
        <v>2695</v>
      </c>
      <c r="G1081" s="274">
        <v>3</v>
      </c>
      <c r="H1081" s="275" t="s">
        <v>2729</v>
      </c>
      <c r="I1081" s="276">
        <v>30806965540037</v>
      </c>
      <c r="J1081" s="275" t="s">
        <v>2729</v>
      </c>
      <c r="K1081" s="277">
        <v>46161</v>
      </c>
      <c r="L1081" s="275" t="s">
        <v>2663</v>
      </c>
      <c r="M1081" s="275"/>
      <c r="N1081" s="275" t="s">
        <v>279</v>
      </c>
      <c r="O1081" s="275"/>
      <c r="P1081" s="277"/>
      <c r="Q1081" s="273"/>
      <c r="R1081" s="273">
        <v>2</v>
      </c>
    </row>
    <row r="1082" spans="1:18" ht="32.1" customHeight="1" x14ac:dyDescent="0.25">
      <c r="A1082" s="273">
        <v>1080</v>
      </c>
      <c r="B1082" s="274" t="s">
        <v>370</v>
      </c>
      <c r="C1082" s="274">
        <v>27</v>
      </c>
      <c r="D1082" s="274" t="s">
        <v>123</v>
      </c>
      <c r="E1082" s="274">
        <v>2717</v>
      </c>
      <c r="F1082" s="274" t="s">
        <v>2695</v>
      </c>
      <c r="G1082" s="274">
        <v>3</v>
      </c>
      <c r="H1082" s="275" t="s">
        <v>2730</v>
      </c>
      <c r="I1082" s="276">
        <v>300608887</v>
      </c>
      <c r="J1082" s="275" t="s">
        <v>2731</v>
      </c>
      <c r="K1082" s="277">
        <v>46161</v>
      </c>
      <c r="L1082" s="275" t="s">
        <v>2732</v>
      </c>
      <c r="M1082" s="275"/>
      <c r="N1082" s="275" t="s">
        <v>279</v>
      </c>
      <c r="O1082" s="275"/>
      <c r="P1082" s="277"/>
      <c r="Q1082" s="273"/>
      <c r="R1082" s="273">
        <v>2</v>
      </c>
    </row>
    <row r="1083" spans="1:18" ht="32.1" customHeight="1" x14ac:dyDescent="0.25">
      <c r="A1083" s="273">
        <v>1081</v>
      </c>
      <c r="B1083" s="274" t="s">
        <v>369</v>
      </c>
      <c r="C1083" s="274">
        <v>22</v>
      </c>
      <c r="D1083" s="274" t="s">
        <v>226</v>
      </c>
      <c r="E1083" s="274">
        <v>2205</v>
      </c>
      <c r="F1083" s="274" t="s">
        <v>2695</v>
      </c>
      <c r="G1083" s="274">
        <v>3</v>
      </c>
      <c r="H1083" s="275" t="s">
        <v>2641</v>
      </c>
      <c r="I1083" s="276">
        <v>308785480</v>
      </c>
      <c r="J1083" s="275" t="s">
        <v>2642</v>
      </c>
      <c r="K1083" s="277">
        <v>46162</v>
      </c>
      <c r="L1083" s="275" t="s">
        <v>2733</v>
      </c>
      <c r="M1083" s="275"/>
      <c r="N1083" s="275" t="s">
        <v>279</v>
      </c>
      <c r="O1083" s="275"/>
      <c r="P1083" s="277"/>
      <c r="Q1083" s="273"/>
      <c r="R1083" s="273">
        <v>3</v>
      </c>
    </row>
    <row r="1084" spans="1:18" ht="32.1" customHeight="1" x14ac:dyDescent="0.25">
      <c r="A1084" s="273">
        <v>1082</v>
      </c>
      <c r="B1084" s="274" t="s">
        <v>369</v>
      </c>
      <c r="C1084" s="274">
        <v>22</v>
      </c>
      <c r="D1084" s="274" t="s">
        <v>226</v>
      </c>
      <c r="E1084" s="274">
        <v>2205</v>
      </c>
      <c r="F1084" s="274" t="s">
        <v>2695</v>
      </c>
      <c r="G1084" s="274">
        <v>3</v>
      </c>
      <c r="H1084" s="275" t="s">
        <v>2734</v>
      </c>
      <c r="I1084" s="276">
        <v>310129884</v>
      </c>
      <c r="J1084" s="275" t="s">
        <v>2735</v>
      </c>
      <c r="K1084" s="277">
        <v>46162</v>
      </c>
      <c r="L1084" s="275" t="s">
        <v>2733</v>
      </c>
      <c r="M1084" s="275"/>
      <c r="N1084" s="275" t="s">
        <v>279</v>
      </c>
      <c r="O1084" s="275"/>
      <c r="P1084" s="277"/>
      <c r="Q1084" s="273"/>
      <c r="R1084" s="273">
        <v>2</v>
      </c>
    </row>
    <row r="1085" spans="1:18" ht="32.1" customHeight="1" x14ac:dyDescent="0.25">
      <c r="A1085" s="273">
        <v>1083</v>
      </c>
      <c r="B1085" s="274" t="s">
        <v>365</v>
      </c>
      <c r="C1085" s="274">
        <v>12</v>
      </c>
      <c r="D1085" s="274" t="s">
        <v>418</v>
      </c>
      <c r="E1085" s="274">
        <v>1211</v>
      </c>
      <c r="F1085" s="274" t="s">
        <v>2695</v>
      </c>
      <c r="G1085" s="274">
        <v>3</v>
      </c>
      <c r="H1085" s="275" t="s">
        <v>2736</v>
      </c>
      <c r="I1085" s="276">
        <v>307179214</v>
      </c>
      <c r="J1085" s="275" t="s">
        <v>2737</v>
      </c>
      <c r="K1085" s="277">
        <v>46162</v>
      </c>
      <c r="L1085" s="275" t="s">
        <v>2738</v>
      </c>
      <c r="M1085" s="275"/>
      <c r="N1085" s="275" t="s">
        <v>279</v>
      </c>
      <c r="O1085" s="275"/>
      <c r="P1085" s="277"/>
      <c r="Q1085" s="273"/>
      <c r="R1085" s="273">
        <v>3</v>
      </c>
    </row>
    <row r="1086" spans="1:18" ht="32.1" customHeight="1" x14ac:dyDescent="0.25">
      <c r="A1086" s="273">
        <v>1084</v>
      </c>
      <c r="B1086" s="274" t="s">
        <v>365</v>
      </c>
      <c r="C1086" s="274">
        <v>12</v>
      </c>
      <c r="D1086" s="274" t="s">
        <v>418</v>
      </c>
      <c r="E1086" s="274">
        <v>1211</v>
      </c>
      <c r="F1086" s="274" t="s">
        <v>2695</v>
      </c>
      <c r="G1086" s="274">
        <v>3</v>
      </c>
      <c r="H1086" s="275" t="s">
        <v>2739</v>
      </c>
      <c r="I1086" s="276">
        <v>305584662</v>
      </c>
      <c r="J1086" s="275" t="s">
        <v>2740</v>
      </c>
      <c r="K1086" s="277">
        <v>46162</v>
      </c>
      <c r="L1086" s="275" t="s">
        <v>2741</v>
      </c>
      <c r="M1086" s="275"/>
      <c r="N1086" s="275" t="s">
        <v>279</v>
      </c>
      <c r="O1086" s="275"/>
      <c r="P1086" s="277"/>
      <c r="Q1086" s="273"/>
      <c r="R1086" s="273">
        <v>3</v>
      </c>
    </row>
    <row r="1087" spans="1:18" ht="32.1" customHeight="1" x14ac:dyDescent="0.25">
      <c r="A1087" s="273">
        <v>1085</v>
      </c>
      <c r="B1087" s="274" t="s">
        <v>365</v>
      </c>
      <c r="C1087" s="274">
        <v>12</v>
      </c>
      <c r="D1087" s="274" t="s">
        <v>418</v>
      </c>
      <c r="E1087" s="274">
        <v>1211</v>
      </c>
      <c r="F1087" s="274" t="s">
        <v>2695</v>
      </c>
      <c r="G1087" s="274">
        <v>3</v>
      </c>
      <c r="H1087" s="275" t="s">
        <v>2742</v>
      </c>
      <c r="I1087" s="276">
        <v>306882465</v>
      </c>
      <c r="J1087" s="275" t="s">
        <v>2743</v>
      </c>
      <c r="K1087" s="277">
        <v>46162</v>
      </c>
      <c r="L1087" s="275" t="s">
        <v>2744</v>
      </c>
      <c r="M1087" s="275"/>
      <c r="N1087" s="275" t="s">
        <v>279</v>
      </c>
      <c r="O1087" s="275"/>
      <c r="P1087" s="277"/>
      <c r="Q1087" s="273"/>
      <c r="R1087" s="273">
        <v>3</v>
      </c>
    </row>
    <row r="1088" spans="1:18" ht="32.1" customHeight="1" x14ac:dyDescent="0.25">
      <c r="A1088" s="273">
        <v>1086</v>
      </c>
      <c r="B1088" s="274" t="s">
        <v>365</v>
      </c>
      <c r="C1088" s="274">
        <v>12</v>
      </c>
      <c r="D1088" s="274" t="s">
        <v>418</v>
      </c>
      <c r="E1088" s="274">
        <v>1211</v>
      </c>
      <c r="F1088" s="274" t="s">
        <v>2695</v>
      </c>
      <c r="G1088" s="274">
        <v>3</v>
      </c>
      <c r="H1088" s="275" t="s">
        <v>2745</v>
      </c>
      <c r="I1088" s="276">
        <v>310162711</v>
      </c>
      <c r="J1088" s="275" t="s">
        <v>2746</v>
      </c>
      <c r="K1088" s="277">
        <v>46162</v>
      </c>
      <c r="L1088" s="275" t="s">
        <v>2567</v>
      </c>
      <c r="M1088" s="275"/>
      <c r="N1088" s="275" t="s">
        <v>279</v>
      </c>
      <c r="O1088" s="275"/>
      <c r="P1088" s="277"/>
      <c r="Q1088" s="273"/>
      <c r="R1088" s="273">
        <v>3</v>
      </c>
    </row>
    <row r="1089" spans="1:18" ht="32.1" customHeight="1" x14ac:dyDescent="0.25">
      <c r="A1089" s="273">
        <v>1087</v>
      </c>
      <c r="B1089" s="274" t="s">
        <v>372</v>
      </c>
      <c r="C1089" s="274">
        <v>30</v>
      </c>
      <c r="D1089" s="274" t="s">
        <v>242</v>
      </c>
      <c r="E1089" s="274">
        <v>3003</v>
      </c>
      <c r="F1089" s="274" t="s">
        <v>2695</v>
      </c>
      <c r="G1089" s="274">
        <v>3</v>
      </c>
      <c r="H1089" s="275" t="s">
        <v>2747</v>
      </c>
      <c r="I1089" s="276">
        <v>302120918</v>
      </c>
      <c r="J1089" s="275" t="s">
        <v>2748</v>
      </c>
      <c r="K1089" s="277">
        <v>46156</v>
      </c>
      <c r="L1089" s="275" t="s">
        <v>411</v>
      </c>
      <c r="M1089" s="275"/>
      <c r="N1089" s="275" t="s">
        <v>279</v>
      </c>
      <c r="O1089" s="275"/>
      <c r="P1089" s="277"/>
      <c r="Q1089" s="273"/>
      <c r="R1089" s="273">
        <v>2</v>
      </c>
    </row>
    <row r="1090" spans="1:18" ht="32.1" customHeight="1" x14ac:dyDescent="0.25">
      <c r="A1090" s="273">
        <v>1088</v>
      </c>
      <c r="B1090" s="274" t="s">
        <v>372</v>
      </c>
      <c r="C1090" s="274">
        <v>30</v>
      </c>
      <c r="D1090" s="274" t="s">
        <v>242</v>
      </c>
      <c r="E1090" s="274">
        <v>3003</v>
      </c>
      <c r="F1090" s="274" t="s">
        <v>2695</v>
      </c>
      <c r="G1090" s="274">
        <v>3</v>
      </c>
      <c r="H1090" s="275" t="s">
        <v>2749</v>
      </c>
      <c r="I1090" s="276">
        <v>302300874</v>
      </c>
      <c r="J1090" s="275" t="s">
        <v>2750</v>
      </c>
      <c r="K1090" s="277">
        <v>46156</v>
      </c>
      <c r="L1090" s="275" t="s">
        <v>411</v>
      </c>
      <c r="M1090" s="275"/>
      <c r="N1090" s="275" t="s">
        <v>279</v>
      </c>
      <c r="O1090" s="275"/>
      <c r="P1090" s="277"/>
      <c r="Q1090" s="273"/>
      <c r="R1090" s="273">
        <v>2</v>
      </c>
    </row>
    <row r="1091" spans="1:18" ht="32.1" customHeight="1" x14ac:dyDescent="0.25">
      <c r="A1091" s="273">
        <v>1089</v>
      </c>
      <c r="B1091" s="274" t="s">
        <v>372</v>
      </c>
      <c r="C1091" s="274">
        <v>30</v>
      </c>
      <c r="D1091" s="274" t="s">
        <v>240</v>
      </c>
      <c r="E1091" s="274">
        <v>3005</v>
      </c>
      <c r="F1091" s="274" t="s">
        <v>2695</v>
      </c>
      <c r="G1091" s="274">
        <v>3</v>
      </c>
      <c r="H1091" s="275" t="s">
        <v>2751</v>
      </c>
      <c r="I1091" s="276">
        <v>309168424</v>
      </c>
      <c r="J1091" s="275" t="s">
        <v>2752</v>
      </c>
      <c r="K1091" s="277">
        <v>46161</v>
      </c>
      <c r="L1091" s="275" t="s">
        <v>411</v>
      </c>
      <c r="M1091" s="275"/>
      <c r="N1091" s="275" t="s">
        <v>279</v>
      </c>
      <c r="O1091" s="275"/>
      <c r="P1091" s="277"/>
      <c r="Q1091" s="273"/>
      <c r="R1091" s="273">
        <v>2</v>
      </c>
    </row>
    <row r="1092" spans="1:18" ht="32.1" customHeight="1" x14ac:dyDescent="0.25">
      <c r="A1092" s="273">
        <v>1090</v>
      </c>
      <c r="B1092" s="274" t="s">
        <v>360</v>
      </c>
      <c r="C1092" s="274">
        <v>3</v>
      </c>
      <c r="D1092" s="274" t="s">
        <v>76</v>
      </c>
      <c r="E1092" s="274">
        <v>303</v>
      </c>
      <c r="F1092" s="274" t="s">
        <v>2695</v>
      </c>
      <c r="G1092" s="274">
        <v>3</v>
      </c>
      <c r="H1092" s="275" t="s">
        <v>2753</v>
      </c>
      <c r="I1092" s="276">
        <v>50508036320062</v>
      </c>
      <c r="J1092" s="275"/>
      <c r="K1092" s="277">
        <v>46163</v>
      </c>
      <c r="L1092" s="275" t="s">
        <v>410</v>
      </c>
      <c r="M1092" s="275"/>
      <c r="N1092" s="275" t="s">
        <v>279</v>
      </c>
      <c r="O1092" s="275"/>
      <c r="P1092" s="277"/>
      <c r="Q1092" s="273"/>
      <c r="R1092" s="273">
        <v>2</v>
      </c>
    </row>
    <row r="1093" spans="1:18" ht="32.1" customHeight="1" x14ac:dyDescent="0.25">
      <c r="A1093" s="273">
        <v>1091</v>
      </c>
      <c r="B1093" s="274" t="s">
        <v>360</v>
      </c>
      <c r="C1093" s="274">
        <v>3</v>
      </c>
      <c r="D1093" s="274" t="s">
        <v>76</v>
      </c>
      <c r="E1093" s="274">
        <v>303</v>
      </c>
      <c r="F1093" s="274" t="s">
        <v>2695</v>
      </c>
      <c r="G1093" s="274">
        <v>3</v>
      </c>
      <c r="H1093" s="275" t="s">
        <v>2754</v>
      </c>
      <c r="I1093" s="276">
        <v>32910901951204</v>
      </c>
      <c r="J1093" s="275"/>
      <c r="K1093" s="277">
        <v>46163</v>
      </c>
      <c r="L1093" s="275" t="s">
        <v>410</v>
      </c>
      <c r="M1093" s="275"/>
      <c r="N1093" s="275" t="s">
        <v>279</v>
      </c>
      <c r="O1093" s="275"/>
      <c r="P1093" s="277"/>
      <c r="Q1093" s="273"/>
      <c r="R1093" s="273">
        <v>2</v>
      </c>
    </row>
    <row r="1094" spans="1:18" ht="32.1" customHeight="1" x14ac:dyDescent="0.25">
      <c r="A1094" s="273">
        <v>1092</v>
      </c>
      <c r="B1094" s="274" t="s">
        <v>369</v>
      </c>
      <c r="C1094" s="274">
        <v>22</v>
      </c>
      <c r="D1094" s="274" t="s">
        <v>227</v>
      </c>
      <c r="E1094" s="274">
        <v>2207</v>
      </c>
      <c r="F1094" s="274" t="s">
        <v>2695</v>
      </c>
      <c r="G1094" s="274">
        <v>3</v>
      </c>
      <c r="H1094" s="275" t="s">
        <v>2755</v>
      </c>
      <c r="I1094" s="276">
        <v>305793459</v>
      </c>
      <c r="J1094" s="275" t="s">
        <v>2756</v>
      </c>
      <c r="K1094" s="277">
        <v>46163</v>
      </c>
      <c r="L1094" s="275" t="s">
        <v>2757</v>
      </c>
      <c r="M1094" s="275"/>
      <c r="N1094" s="275" t="s">
        <v>279</v>
      </c>
      <c r="O1094" s="275"/>
      <c r="P1094" s="277"/>
      <c r="Q1094" s="273"/>
      <c r="R1094" s="273">
        <v>2</v>
      </c>
    </row>
    <row r="1095" spans="1:18" ht="32.1" customHeight="1" x14ac:dyDescent="0.25">
      <c r="A1095" s="273">
        <v>1093</v>
      </c>
      <c r="B1095" s="274" t="s">
        <v>363</v>
      </c>
      <c r="C1095" s="274">
        <v>10</v>
      </c>
      <c r="D1095" s="274" t="s">
        <v>169</v>
      </c>
      <c r="E1095" s="274">
        <v>1015</v>
      </c>
      <c r="F1095" s="274" t="s">
        <v>2695</v>
      </c>
      <c r="G1095" s="274">
        <v>3</v>
      </c>
      <c r="H1095" s="275" t="s">
        <v>2758</v>
      </c>
      <c r="I1095" s="276">
        <v>312346131</v>
      </c>
      <c r="J1095" s="275" t="s">
        <v>2759</v>
      </c>
      <c r="K1095" s="277">
        <v>46163</v>
      </c>
      <c r="L1095" s="275" t="s">
        <v>923</v>
      </c>
      <c r="M1095" s="275"/>
      <c r="N1095" s="275" t="s">
        <v>279</v>
      </c>
      <c r="O1095" s="275"/>
      <c r="P1095" s="277"/>
      <c r="Q1095" s="273"/>
      <c r="R1095" s="273">
        <v>2</v>
      </c>
    </row>
    <row r="1096" spans="1:18" ht="32.1" customHeight="1" x14ac:dyDescent="0.25">
      <c r="A1096" s="273">
        <v>1094</v>
      </c>
      <c r="B1096" s="274" t="s">
        <v>363</v>
      </c>
      <c r="C1096" s="274">
        <v>10</v>
      </c>
      <c r="D1096" s="274" t="s">
        <v>169</v>
      </c>
      <c r="E1096" s="274">
        <v>1015</v>
      </c>
      <c r="F1096" s="274" t="s">
        <v>2695</v>
      </c>
      <c r="G1096" s="274">
        <v>3</v>
      </c>
      <c r="H1096" s="275" t="s">
        <v>2760</v>
      </c>
      <c r="I1096" s="276">
        <v>201661834</v>
      </c>
      <c r="J1096" s="275" t="s">
        <v>2761</v>
      </c>
      <c r="K1096" s="277">
        <v>46163</v>
      </c>
      <c r="L1096" s="275" t="s">
        <v>923</v>
      </c>
      <c r="M1096" s="275"/>
      <c r="N1096" s="275" t="s">
        <v>279</v>
      </c>
      <c r="O1096" s="275"/>
      <c r="P1096" s="277"/>
      <c r="Q1096" s="273"/>
      <c r="R1096" s="273">
        <v>2</v>
      </c>
    </row>
    <row r="1097" spans="1:18" ht="32.1" customHeight="1" x14ac:dyDescent="0.25">
      <c r="A1097" s="273">
        <v>1095</v>
      </c>
      <c r="B1097" s="274" t="s">
        <v>362</v>
      </c>
      <c r="C1097" s="274">
        <v>8</v>
      </c>
      <c r="D1097" s="274" t="s">
        <v>614</v>
      </c>
      <c r="E1097" s="274">
        <v>811</v>
      </c>
      <c r="F1097" s="274" t="s">
        <v>2695</v>
      </c>
      <c r="G1097" s="274">
        <v>3</v>
      </c>
      <c r="H1097" s="275" t="s">
        <v>2762</v>
      </c>
      <c r="I1097" s="276">
        <v>30103854040066</v>
      </c>
      <c r="J1097" s="275"/>
      <c r="K1097" s="277">
        <v>46163</v>
      </c>
      <c r="L1097" s="275" t="s">
        <v>2663</v>
      </c>
      <c r="M1097" s="275"/>
      <c r="N1097" s="275" t="s">
        <v>279</v>
      </c>
      <c r="O1097" s="275"/>
      <c r="P1097" s="277"/>
      <c r="Q1097" s="273"/>
      <c r="R1097" s="273">
        <v>1</v>
      </c>
    </row>
    <row r="1098" spans="1:18" ht="32.1" customHeight="1" x14ac:dyDescent="0.25">
      <c r="A1098" s="273">
        <v>1096</v>
      </c>
      <c r="B1098" s="274" t="s">
        <v>372</v>
      </c>
      <c r="C1098" s="274">
        <v>30</v>
      </c>
      <c r="D1098" s="274" t="s">
        <v>247</v>
      </c>
      <c r="E1098" s="274">
        <v>3010</v>
      </c>
      <c r="F1098" s="274" t="s">
        <v>2695</v>
      </c>
      <c r="G1098" s="274">
        <v>3</v>
      </c>
      <c r="H1098" s="275" t="s">
        <v>2763</v>
      </c>
      <c r="I1098" s="276">
        <v>302366824</v>
      </c>
      <c r="J1098" s="275" t="s">
        <v>2764</v>
      </c>
      <c r="K1098" s="277">
        <v>46157</v>
      </c>
      <c r="L1098" s="275" t="s">
        <v>411</v>
      </c>
      <c r="M1098" s="275"/>
      <c r="N1098" s="275" t="s">
        <v>279</v>
      </c>
      <c r="O1098" s="275"/>
      <c r="P1098" s="277"/>
      <c r="Q1098" s="273"/>
      <c r="R1098" s="273">
        <v>6</v>
      </c>
    </row>
    <row r="1099" spans="1:18" ht="32.1" customHeight="1" x14ac:dyDescent="0.25">
      <c r="A1099" s="273">
        <v>1097</v>
      </c>
      <c r="B1099" s="274" t="s">
        <v>372</v>
      </c>
      <c r="C1099" s="274">
        <v>30</v>
      </c>
      <c r="D1099" s="274" t="s">
        <v>240</v>
      </c>
      <c r="E1099" s="274">
        <v>3005</v>
      </c>
      <c r="F1099" s="274" t="s">
        <v>2695</v>
      </c>
      <c r="G1099" s="274">
        <v>3</v>
      </c>
      <c r="H1099" s="275" t="s">
        <v>2763</v>
      </c>
      <c r="I1099" s="276">
        <v>302366824</v>
      </c>
      <c r="J1099" s="275" t="s">
        <v>2764</v>
      </c>
      <c r="K1099" s="277">
        <v>46161</v>
      </c>
      <c r="L1099" s="275" t="s">
        <v>411</v>
      </c>
      <c r="M1099" s="275"/>
      <c r="N1099" s="275" t="s">
        <v>279</v>
      </c>
      <c r="O1099" s="275"/>
      <c r="P1099" s="277"/>
      <c r="Q1099" s="273"/>
      <c r="R1099" s="273">
        <v>6</v>
      </c>
    </row>
    <row r="1100" spans="1:18" ht="32.1" customHeight="1" x14ac:dyDescent="0.25">
      <c r="A1100" s="273">
        <v>1098</v>
      </c>
      <c r="B1100" s="274" t="s">
        <v>372</v>
      </c>
      <c r="C1100" s="274">
        <v>30</v>
      </c>
      <c r="D1100" s="274" t="s">
        <v>240</v>
      </c>
      <c r="E1100" s="274">
        <v>3005</v>
      </c>
      <c r="F1100" s="274" t="s">
        <v>2695</v>
      </c>
      <c r="G1100" s="274">
        <v>3</v>
      </c>
      <c r="H1100" s="275" t="s">
        <v>2763</v>
      </c>
      <c r="I1100" s="276">
        <v>302366824</v>
      </c>
      <c r="J1100" s="275" t="s">
        <v>2764</v>
      </c>
      <c r="K1100" s="277">
        <v>46161</v>
      </c>
      <c r="L1100" s="275" t="s">
        <v>411</v>
      </c>
      <c r="M1100" s="275"/>
      <c r="N1100" s="275" t="s">
        <v>279</v>
      </c>
      <c r="O1100" s="275"/>
      <c r="P1100" s="277"/>
      <c r="Q1100" s="273"/>
      <c r="R1100" s="273">
        <v>8</v>
      </c>
    </row>
    <row r="1101" spans="1:18" ht="32.1" customHeight="1" x14ac:dyDescent="0.25">
      <c r="A1101" s="273">
        <v>1099</v>
      </c>
      <c r="B1101" s="274" t="s">
        <v>360</v>
      </c>
      <c r="C1101" s="274">
        <v>3</v>
      </c>
      <c r="D1101" s="274" t="s">
        <v>78</v>
      </c>
      <c r="E1101" s="274">
        <v>317</v>
      </c>
      <c r="F1101" s="274" t="s">
        <v>2695</v>
      </c>
      <c r="G1101" s="274">
        <v>3</v>
      </c>
      <c r="H1101" s="275" t="s">
        <v>2768</v>
      </c>
      <c r="I1101" s="276">
        <v>42107781380070</v>
      </c>
      <c r="J1101" s="275"/>
      <c r="K1101" s="277">
        <v>46164</v>
      </c>
      <c r="L1101" s="275" t="s">
        <v>410</v>
      </c>
      <c r="M1101" s="275"/>
      <c r="N1101" s="275" t="s">
        <v>279</v>
      </c>
      <c r="O1101" s="275"/>
      <c r="P1101" s="277"/>
      <c r="Q1101" s="273"/>
      <c r="R1101" s="273">
        <v>2</v>
      </c>
    </row>
    <row r="1102" spans="1:18" ht="32.1" customHeight="1" x14ac:dyDescent="0.25">
      <c r="A1102" s="273">
        <v>1100</v>
      </c>
      <c r="B1102" s="274" t="s">
        <v>360</v>
      </c>
      <c r="C1102" s="274">
        <v>3</v>
      </c>
      <c r="D1102" s="274" t="s">
        <v>78</v>
      </c>
      <c r="E1102" s="274">
        <v>317</v>
      </c>
      <c r="F1102" s="274" t="s">
        <v>2695</v>
      </c>
      <c r="G1102" s="274">
        <v>3</v>
      </c>
      <c r="H1102" s="275" t="s">
        <v>2769</v>
      </c>
      <c r="I1102" s="276">
        <v>42507785180029</v>
      </c>
      <c r="J1102" s="275"/>
      <c r="K1102" s="277">
        <v>46164</v>
      </c>
      <c r="L1102" s="275" t="s">
        <v>410</v>
      </c>
      <c r="M1102" s="275"/>
      <c r="N1102" s="275" t="s">
        <v>279</v>
      </c>
      <c r="O1102" s="275"/>
      <c r="P1102" s="277"/>
      <c r="Q1102" s="273"/>
      <c r="R1102" s="273">
        <v>2</v>
      </c>
    </row>
    <row r="1103" spans="1:18" ht="32.1" customHeight="1" x14ac:dyDescent="0.25">
      <c r="A1103" s="273">
        <v>1101</v>
      </c>
      <c r="B1103" s="274" t="s">
        <v>369</v>
      </c>
      <c r="C1103" s="274">
        <v>22</v>
      </c>
      <c r="D1103" s="274" t="s">
        <v>228</v>
      </c>
      <c r="E1103" s="274">
        <v>2208</v>
      </c>
      <c r="F1103" s="274" t="s">
        <v>2695</v>
      </c>
      <c r="G1103" s="274">
        <v>3</v>
      </c>
      <c r="H1103" s="275" t="s">
        <v>2770</v>
      </c>
      <c r="I1103" s="276">
        <v>62010046350023</v>
      </c>
      <c r="J1103" s="275"/>
      <c r="K1103" s="277">
        <v>46164</v>
      </c>
      <c r="L1103" s="275" t="s">
        <v>2771</v>
      </c>
      <c r="M1103" s="275"/>
      <c r="N1103" s="275" t="s">
        <v>279</v>
      </c>
      <c r="O1103" s="275"/>
      <c r="P1103" s="277"/>
      <c r="Q1103" s="273"/>
      <c r="R1103" s="273">
        <v>1</v>
      </c>
    </row>
    <row r="1104" spans="1:18" ht="32.1" customHeight="1" x14ac:dyDescent="0.25">
      <c r="A1104" s="273">
        <v>1102</v>
      </c>
      <c r="B1104" s="274" t="s">
        <v>369</v>
      </c>
      <c r="C1104" s="274">
        <v>22</v>
      </c>
      <c r="D1104" s="274" t="s">
        <v>228</v>
      </c>
      <c r="E1104" s="274">
        <v>2208</v>
      </c>
      <c r="F1104" s="274" t="s">
        <v>2695</v>
      </c>
      <c r="G1104" s="274">
        <v>3</v>
      </c>
      <c r="H1104" s="275" t="s">
        <v>2772</v>
      </c>
      <c r="I1104" s="276">
        <v>301175264</v>
      </c>
      <c r="J1104" s="275" t="s">
        <v>2773</v>
      </c>
      <c r="K1104" s="277">
        <v>46164</v>
      </c>
      <c r="L1104" s="275" t="s">
        <v>2774</v>
      </c>
      <c r="M1104" s="275"/>
      <c r="N1104" s="275" t="s">
        <v>279</v>
      </c>
      <c r="O1104" s="275"/>
      <c r="P1104" s="277"/>
      <c r="Q1104" s="273"/>
      <c r="R1104" s="273">
        <v>2</v>
      </c>
    </row>
    <row r="1105" spans="1:18" ht="32.1" customHeight="1" x14ac:dyDescent="0.25">
      <c r="A1105" s="273">
        <v>1103</v>
      </c>
      <c r="B1105" s="274" t="s">
        <v>369</v>
      </c>
      <c r="C1105" s="274">
        <v>22</v>
      </c>
      <c r="D1105" s="274" t="s">
        <v>228</v>
      </c>
      <c r="E1105" s="274">
        <v>2208</v>
      </c>
      <c r="F1105" s="274" t="s">
        <v>2695</v>
      </c>
      <c r="G1105" s="274">
        <v>3</v>
      </c>
      <c r="H1105" s="275" t="s">
        <v>2770</v>
      </c>
      <c r="I1105" s="276">
        <v>62010046350023</v>
      </c>
      <c r="J1105" s="275"/>
      <c r="K1105" s="277">
        <v>46164</v>
      </c>
      <c r="L1105" s="275" t="s">
        <v>2771</v>
      </c>
      <c r="M1105" s="275"/>
      <c r="N1105" s="275" t="s">
        <v>279</v>
      </c>
      <c r="O1105" s="275"/>
      <c r="P1105" s="277"/>
      <c r="Q1105" s="273"/>
      <c r="R1105" s="273">
        <v>0</v>
      </c>
    </row>
    <row r="1106" spans="1:18" ht="32.1" customHeight="1" x14ac:dyDescent="0.25">
      <c r="A1106" s="273">
        <v>1104</v>
      </c>
      <c r="B1106" s="274" t="s">
        <v>370</v>
      </c>
      <c r="C1106" s="274">
        <v>27</v>
      </c>
      <c r="D1106" s="274" t="s">
        <v>127</v>
      </c>
      <c r="E1106" s="274">
        <v>2706</v>
      </c>
      <c r="F1106" s="274" t="s">
        <v>2695</v>
      </c>
      <c r="G1106" s="274">
        <v>3</v>
      </c>
      <c r="H1106" s="275" t="s">
        <v>2775</v>
      </c>
      <c r="I1106" s="276">
        <v>32808890560021</v>
      </c>
      <c r="J1106" s="275"/>
      <c r="K1106" s="277">
        <v>46164</v>
      </c>
      <c r="L1106" s="275" t="s">
        <v>2694</v>
      </c>
      <c r="M1106" s="275"/>
      <c r="N1106" s="275" t="s">
        <v>279</v>
      </c>
      <c r="O1106" s="275"/>
      <c r="P1106" s="277"/>
      <c r="Q1106" s="273"/>
      <c r="R1106" s="273">
        <v>2</v>
      </c>
    </row>
    <row r="1107" spans="1:18" ht="32.1" customHeight="1" x14ac:dyDescent="0.25">
      <c r="A1107" s="273">
        <v>1105</v>
      </c>
      <c r="B1107" s="274" t="s">
        <v>372</v>
      </c>
      <c r="C1107" s="274">
        <v>30</v>
      </c>
      <c r="D1107" s="274" t="s">
        <v>250</v>
      </c>
      <c r="E1107" s="274">
        <v>3014</v>
      </c>
      <c r="F1107" s="274" t="s">
        <v>2695</v>
      </c>
      <c r="G1107" s="274">
        <v>3</v>
      </c>
      <c r="H1107" s="275" t="s">
        <v>2776</v>
      </c>
      <c r="I1107" s="276">
        <v>303235725</v>
      </c>
      <c r="J1107" s="275" t="s">
        <v>2777</v>
      </c>
      <c r="K1107" s="277">
        <v>46164</v>
      </c>
      <c r="L1107" s="275" t="s">
        <v>411</v>
      </c>
      <c r="M1107" s="275"/>
      <c r="N1107" s="275" t="s">
        <v>279</v>
      </c>
      <c r="O1107" s="275"/>
      <c r="P1107" s="277"/>
      <c r="Q1107" s="273"/>
      <c r="R1107" s="273">
        <v>2</v>
      </c>
    </row>
    <row r="1108" spans="1:18" ht="32.1" customHeight="1" x14ac:dyDescent="0.25">
      <c r="A1108" s="273">
        <v>1106</v>
      </c>
      <c r="B1108" s="274" t="s">
        <v>372</v>
      </c>
      <c r="C1108" s="274">
        <v>30</v>
      </c>
      <c r="D1108" s="274" t="s">
        <v>250</v>
      </c>
      <c r="E1108" s="274">
        <v>3014</v>
      </c>
      <c r="F1108" s="274" t="s">
        <v>2695</v>
      </c>
      <c r="G1108" s="274">
        <v>3</v>
      </c>
      <c r="H1108" s="275" t="s">
        <v>2778</v>
      </c>
      <c r="I1108" s="276">
        <v>32410854210019</v>
      </c>
      <c r="J1108" s="275"/>
      <c r="K1108" s="277">
        <v>46164</v>
      </c>
      <c r="L1108" s="275" t="s">
        <v>2779</v>
      </c>
      <c r="M1108" s="275"/>
      <c r="N1108" s="275" t="s">
        <v>279</v>
      </c>
      <c r="O1108" s="275"/>
      <c r="P1108" s="277"/>
      <c r="Q1108" s="273"/>
      <c r="R1108" s="273">
        <v>2</v>
      </c>
    </row>
    <row r="1109" spans="1:18" ht="32.1" customHeight="1" x14ac:dyDescent="0.25">
      <c r="A1109" s="273">
        <v>1107</v>
      </c>
      <c r="B1109" s="274" t="s">
        <v>361</v>
      </c>
      <c r="C1109" s="274">
        <v>6</v>
      </c>
      <c r="D1109" s="274" t="s">
        <v>86</v>
      </c>
      <c r="E1109" s="274">
        <v>614</v>
      </c>
      <c r="F1109" s="274" t="s">
        <v>2695</v>
      </c>
      <c r="G1109" s="274">
        <v>3</v>
      </c>
      <c r="H1109" s="275" t="s">
        <v>2780</v>
      </c>
      <c r="I1109" s="276">
        <v>41012921100025</v>
      </c>
      <c r="J1109" s="275"/>
      <c r="K1109" s="277">
        <v>46161</v>
      </c>
      <c r="L1109" s="275" t="s">
        <v>2781</v>
      </c>
      <c r="M1109" s="275"/>
      <c r="N1109" s="275" t="s">
        <v>279</v>
      </c>
      <c r="O1109" s="275"/>
      <c r="P1109" s="277"/>
      <c r="Q1109" s="273"/>
      <c r="R1109" s="273">
        <v>2</v>
      </c>
    </row>
    <row r="1110" spans="1:18" ht="32.1" customHeight="1" x14ac:dyDescent="0.25">
      <c r="A1110" s="273">
        <v>1108</v>
      </c>
      <c r="B1110" s="274" t="s">
        <v>369</v>
      </c>
      <c r="C1110" s="274">
        <v>22</v>
      </c>
      <c r="D1110" s="274" t="s">
        <v>233</v>
      </c>
      <c r="E1110" s="274">
        <v>2211</v>
      </c>
      <c r="F1110" s="274" t="s">
        <v>2695</v>
      </c>
      <c r="G1110" s="274">
        <v>3</v>
      </c>
      <c r="H1110" s="275" t="s">
        <v>2782</v>
      </c>
      <c r="I1110" s="276">
        <v>61305056290025</v>
      </c>
      <c r="J1110" s="275"/>
      <c r="K1110" s="277">
        <v>46167</v>
      </c>
      <c r="L1110" s="275" t="s">
        <v>2783</v>
      </c>
      <c r="M1110" s="275"/>
      <c r="N1110" s="275" t="s">
        <v>279</v>
      </c>
      <c r="O1110" s="275"/>
      <c r="P1110" s="277"/>
      <c r="Q1110" s="273"/>
      <c r="R1110" s="273">
        <v>0</v>
      </c>
    </row>
    <row r="1111" spans="1:18" ht="32.1" customHeight="1" x14ac:dyDescent="0.25">
      <c r="A1111" s="273">
        <v>1109</v>
      </c>
      <c r="B1111" s="274" t="s">
        <v>370</v>
      </c>
      <c r="C1111" s="274">
        <v>27</v>
      </c>
      <c r="D1111" s="274" t="s">
        <v>131</v>
      </c>
      <c r="E1111" s="274">
        <v>2718</v>
      </c>
      <c r="F1111" s="274" t="s">
        <v>2695</v>
      </c>
      <c r="G1111" s="274">
        <v>3</v>
      </c>
      <c r="H1111" s="275" t="s">
        <v>2784</v>
      </c>
      <c r="I1111" s="276">
        <v>42407916830019</v>
      </c>
      <c r="J1111" s="275"/>
      <c r="K1111" s="277">
        <v>46167</v>
      </c>
      <c r="L1111" s="275" t="s">
        <v>2785</v>
      </c>
      <c r="M1111" s="275"/>
      <c r="N1111" s="275" t="s">
        <v>279</v>
      </c>
      <c r="O1111" s="275"/>
      <c r="P1111" s="277"/>
      <c r="Q1111" s="273"/>
      <c r="R1111" s="273">
        <v>2</v>
      </c>
    </row>
    <row r="1112" spans="1:18" ht="32.1" customHeight="1" x14ac:dyDescent="0.25">
      <c r="A1112" s="273">
        <v>1110</v>
      </c>
      <c r="B1112" s="274" t="s">
        <v>361</v>
      </c>
      <c r="C1112" s="274">
        <v>6</v>
      </c>
      <c r="D1112" s="274" t="s">
        <v>86</v>
      </c>
      <c r="E1112" s="274">
        <v>614</v>
      </c>
      <c r="F1112" s="274" t="s">
        <v>2695</v>
      </c>
      <c r="G1112" s="274">
        <v>3</v>
      </c>
      <c r="H1112" s="275" t="s">
        <v>2788</v>
      </c>
      <c r="I1112" s="276">
        <v>203845222</v>
      </c>
      <c r="J1112" s="275" t="s">
        <v>2789</v>
      </c>
      <c r="K1112" s="277">
        <v>46161</v>
      </c>
      <c r="L1112" s="275" t="s">
        <v>2790</v>
      </c>
      <c r="M1112" s="275"/>
      <c r="N1112" s="275" t="s">
        <v>279</v>
      </c>
      <c r="O1112" s="275"/>
      <c r="P1112" s="277"/>
      <c r="Q1112" s="273"/>
      <c r="R1112" s="273">
        <v>2</v>
      </c>
    </row>
    <row r="1113" spans="1:18" ht="32.1" customHeight="1" x14ac:dyDescent="0.25">
      <c r="A1113" s="273">
        <v>1111</v>
      </c>
      <c r="B1113" s="274" t="s">
        <v>368</v>
      </c>
      <c r="C1113" s="274">
        <v>24</v>
      </c>
      <c r="D1113" s="274" t="s">
        <v>217</v>
      </c>
      <c r="E1113" s="274">
        <v>2403</v>
      </c>
      <c r="F1113" s="274" t="s">
        <v>2695</v>
      </c>
      <c r="G1113" s="274">
        <v>3</v>
      </c>
      <c r="H1113" s="275" t="s">
        <v>2791</v>
      </c>
      <c r="I1113" s="276">
        <v>50810056370012</v>
      </c>
      <c r="J1113" s="275"/>
      <c r="K1113" s="277">
        <v>46164</v>
      </c>
      <c r="L1113" s="275" t="s">
        <v>2792</v>
      </c>
      <c r="M1113" s="275"/>
      <c r="N1113" s="275" t="s">
        <v>279</v>
      </c>
      <c r="O1113" s="275"/>
      <c r="P1113" s="277"/>
      <c r="Q1113" s="273"/>
      <c r="R1113" s="273">
        <v>3</v>
      </c>
    </row>
    <row r="1114" spans="1:18" ht="32.1" customHeight="1" x14ac:dyDescent="0.25">
      <c r="A1114" s="273">
        <v>1112</v>
      </c>
      <c r="B1114" s="274" t="s">
        <v>371</v>
      </c>
      <c r="C1114" s="274">
        <v>26</v>
      </c>
      <c r="D1114" s="274" t="s">
        <v>778</v>
      </c>
      <c r="E1114" s="274">
        <v>2609</v>
      </c>
      <c r="F1114" s="274" t="s">
        <v>2695</v>
      </c>
      <c r="G1114" s="274">
        <v>3</v>
      </c>
      <c r="H1114" s="275" t="s">
        <v>2794</v>
      </c>
      <c r="I1114" s="276">
        <v>311848590</v>
      </c>
      <c r="J1114" s="275" t="s">
        <v>2794</v>
      </c>
      <c r="K1114" s="277">
        <v>46175</v>
      </c>
      <c r="L1114" s="275" t="s">
        <v>2395</v>
      </c>
      <c r="M1114" s="275"/>
      <c r="N1114" s="275" t="s">
        <v>279</v>
      </c>
      <c r="O1114" s="275"/>
      <c r="P1114" s="277"/>
      <c r="Q1114" s="273"/>
      <c r="R1114" s="273">
        <v>2</v>
      </c>
    </row>
    <row r="1115" spans="1:18" ht="32.1" customHeight="1" x14ac:dyDescent="0.25">
      <c r="A1115" s="273">
        <v>1113</v>
      </c>
      <c r="B1115" s="274" t="s">
        <v>371</v>
      </c>
      <c r="C1115" s="274">
        <v>26</v>
      </c>
      <c r="D1115" s="274" t="s">
        <v>778</v>
      </c>
      <c r="E1115" s="274">
        <v>2609</v>
      </c>
      <c r="F1115" s="274" t="s">
        <v>2695</v>
      </c>
      <c r="G1115" s="274">
        <v>3</v>
      </c>
      <c r="H1115" s="275" t="s">
        <v>2794</v>
      </c>
      <c r="I1115" s="276">
        <v>311844139</v>
      </c>
      <c r="J1115" s="275" t="s">
        <v>2794</v>
      </c>
      <c r="K1115" s="277">
        <v>46175</v>
      </c>
      <c r="L1115" s="275" t="s">
        <v>2795</v>
      </c>
      <c r="M1115" s="275"/>
      <c r="N1115" s="275" t="s">
        <v>279</v>
      </c>
      <c r="O1115" s="275"/>
      <c r="P1115" s="277"/>
      <c r="Q1115" s="273"/>
      <c r="R1115" s="273">
        <v>2</v>
      </c>
    </row>
    <row r="1116" spans="1:18" ht="32.1" customHeight="1" x14ac:dyDescent="0.25">
      <c r="A1116" s="273">
        <v>1114</v>
      </c>
      <c r="B1116" s="274" t="s">
        <v>371</v>
      </c>
      <c r="C1116" s="274">
        <v>26</v>
      </c>
      <c r="D1116" s="274" t="s">
        <v>778</v>
      </c>
      <c r="E1116" s="274">
        <v>2609</v>
      </c>
      <c r="F1116" s="274" t="s">
        <v>2695</v>
      </c>
      <c r="G1116" s="274">
        <v>3</v>
      </c>
      <c r="H1116" s="275" t="s">
        <v>2796</v>
      </c>
      <c r="I1116" s="276">
        <v>306858138</v>
      </c>
      <c r="J1116" s="275" t="s">
        <v>2796</v>
      </c>
      <c r="K1116" s="277">
        <v>46175</v>
      </c>
      <c r="L1116" s="275" t="s">
        <v>2797</v>
      </c>
      <c r="M1116" s="275"/>
      <c r="N1116" s="275" t="s">
        <v>279</v>
      </c>
      <c r="O1116" s="275"/>
      <c r="P1116" s="277"/>
      <c r="Q1116" s="273"/>
      <c r="R1116" s="273">
        <v>2</v>
      </c>
    </row>
    <row r="1117" spans="1:18" ht="32.1" customHeight="1" x14ac:dyDescent="0.25">
      <c r="A1117" s="273">
        <v>1115</v>
      </c>
      <c r="B1117" s="274" t="s">
        <v>371</v>
      </c>
      <c r="C1117" s="274">
        <v>26</v>
      </c>
      <c r="D1117" s="274" t="s">
        <v>759</v>
      </c>
      <c r="E1117" s="274">
        <v>2605</v>
      </c>
      <c r="F1117" s="274" t="s">
        <v>2695</v>
      </c>
      <c r="G1117" s="274">
        <v>3</v>
      </c>
      <c r="H1117" s="275" t="s">
        <v>2798</v>
      </c>
      <c r="I1117" s="276">
        <v>52511045920026</v>
      </c>
      <c r="J1117" s="275"/>
      <c r="K1117" s="277">
        <v>46175</v>
      </c>
      <c r="L1117" s="275" t="s">
        <v>2799</v>
      </c>
      <c r="M1117" s="275"/>
      <c r="N1117" s="275" t="s">
        <v>279</v>
      </c>
      <c r="O1117" s="275"/>
      <c r="P1117" s="277"/>
      <c r="Q1117" s="273"/>
      <c r="R1117" s="273">
        <v>0</v>
      </c>
    </row>
    <row r="1118" spans="1:18" ht="32.1" customHeight="1" x14ac:dyDescent="0.25">
      <c r="A1118" s="273">
        <v>1116</v>
      </c>
      <c r="B1118" s="274" t="s">
        <v>371</v>
      </c>
      <c r="C1118" s="274">
        <v>26</v>
      </c>
      <c r="D1118" s="274" t="s">
        <v>759</v>
      </c>
      <c r="E1118" s="274">
        <v>2605</v>
      </c>
      <c r="F1118" s="274" t="s">
        <v>2695</v>
      </c>
      <c r="G1118" s="274">
        <v>3</v>
      </c>
      <c r="H1118" s="275" t="s">
        <v>2800</v>
      </c>
      <c r="I1118" s="276">
        <v>308392987</v>
      </c>
      <c r="J1118" s="275" t="s">
        <v>2801</v>
      </c>
      <c r="K1118" s="277">
        <v>46175</v>
      </c>
      <c r="L1118" s="275" t="s">
        <v>990</v>
      </c>
      <c r="M1118" s="275"/>
      <c r="N1118" s="275" t="s">
        <v>279</v>
      </c>
      <c r="O1118" s="275"/>
      <c r="P1118" s="277"/>
      <c r="Q1118" s="273"/>
      <c r="R1118" s="273">
        <v>3</v>
      </c>
    </row>
    <row r="1119" spans="1:18" ht="32.1" customHeight="1" x14ac:dyDescent="0.25">
      <c r="A1119" s="273">
        <v>1117</v>
      </c>
      <c r="B1119" s="274" t="s">
        <v>371</v>
      </c>
      <c r="C1119" s="274">
        <v>26</v>
      </c>
      <c r="D1119" s="274" t="s">
        <v>748</v>
      </c>
      <c r="E1119" s="274">
        <v>2610</v>
      </c>
      <c r="F1119" s="274" t="s">
        <v>2695</v>
      </c>
      <c r="G1119" s="274">
        <v>3</v>
      </c>
      <c r="H1119" s="275" t="s">
        <v>2802</v>
      </c>
      <c r="I1119" s="276">
        <v>309215950</v>
      </c>
      <c r="J1119" s="275" t="s">
        <v>2803</v>
      </c>
      <c r="K1119" s="277">
        <v>46175</v>
      </c>
      <c r="L1119" s="275" t="s">
        <v>2804</v>
      </c>
      <c r="M1119" s="275"/>
      <c r="N1119" s="275" t="s">
        <v>279</v>
      </c>
      <c r="O1119" s="275"/>
      <c r="P1119" s="277"/>
      <c r="Q1119" s="273"/>
      <c r="R1119" s="273">
        <v>2</v>
      </c>
    </row>
    <row r="1120" spans="1:18" ht="32.1" customHeight="1" x14ac:dyDescent="0.25">
      <c r="A1120" s="273">
        <v>1118</v>
      </c>
      <c r="B1120" s="274" t="s">
        <v>371</v>
      </c>
      <c r="C1120" s="274">
        <v>26</v>
      </c>
      <c r="D1120" s="274" t="s">
        <v>748</v>
      </c>
      <c r="E1120" s="274">
        <v>2610</v>
      </c>
      <c r="F1120" s="274" t="s">
        <v>2695</v>
      </c>
      <c r="G1120" s="274">
        <v>3</v>
      </c>
      <c r="H1120" s="275" t="s">
        <v>2805</v>
      </c>
      <c r="I1120" s="276">
        <v>306464225</v>
      </c>
      <c r="J1120" s="275" t="s">
        <v>2806</v>
      </c>
      <c r="K1120" s="277">
        <v>46175</v>
      </c>
      <c r="L1120" s="275" t="s">
        <v>2807</v>
      </c>
      <c r="M1120" s="275"/>
      <c r="N1120" s="275" t="s">
        <v>279</v>
      </c>
      <c r="O1120" s="275"/>
      <c r="P1120" s="277"/>
      <c r="Q1120" s="273"/>
      <c r="R1120" s="273">
        <v>2</v>
      </c>
    </row>
    <row r="1121" spans="1:18" ht="32.1" customHeight="1" x14ac:dyDescent="0.25">
      <c r="A1121" s="273">
        <v>1119</v>
      </c>
      <c r="B1121" s="274" t="s">
        <v>371</v>
      </c>
      <c r="C1121" s="274">
        <v>26</v>
      </c>
      <c r="D1121" s="274" t="s">
        <v>789</v>
      </c>
      <c r="E1121" s="274">
        <v>2608</v>
      </c>
      <c r="F1121" s="274" t="s">
        <v>2695</v>
      </c>
      <c r="G1121" s="274">
        <v>3</v>
      </c>
      <c r="H1121" s="275" t="s">
        <v>2808</v>
      </c>
      <c r="I1121" s="276">
        <v>306472041</v>
      </c>
      <c r="J1121" s="275" t="s">
        <v>2808</v>
      </c>
      <c r="K1121" s="277">
        <v>46175</v>
      </c>
      <c r="L1121" s="275" t="s">
        <v>2809</v>
      </c>
      <c r="M1121" s="275"/>
      <c r="N1121" s="275" t="s">
        <v>279</v>
      </c>
      <c r="O1121" s="275"/>
      <c r="P1121" s="277"/>
      <c r="Q1121" s="273"/>
      <c r="R1121" s="273">
        <v>1</v>
      </c>
    </row>
    <row r="1122" spans="1:18" ht="32.1" customHeight="1" x14ac:dyDescent="0.25">
      <c r="A1122" s="273">
        <v>1120</v>
      </c>
      <c r="B1122" s="274" t="s">
        <v>371</v>
      </c>
      <c r="C1122" s="274">
        <v>26</v>
      </c>
      <c r="D1122" s="274" t="s">
        <v>789</v>
      </c>
      <c r="E1122" s="274">
        <v>2608</v>
      </c>
      <c r="F1122" s="274" t="s">
        <v>2695</v>
      </c>
      <c r="G1122" s="274">
        <v>3</v>
      </c>
      <c r="H1122" s="275" t="s">
        <v>2810</v>
      </c>
      <c r="I1122" s="276">
        <v>200575403</v>
      </c>
      <c r="J1122" s="275" t="s">
        <v>2810</v>
      </c>
      <c r="K1122" s="277">
        <v>46175</v>
      </c>
      <c r="L1122" s="275" t="s">
        <v>2811</v>
      </c>
      <c r="M1122" s="275"/>
      <c r="N1122" s="275" t="s">
        <v>279</v>
      </c>
      <c r="O1122" s="275"/>
      <c r="P1122" s="277"/>
      <c r="Q1122" s="273"/>
      <c r="R1122" s="273">
        <v>1</v>
      </c>
    </row>
    <row r="1123" spans="1:18" ht="32.1" customHeight="1" x14ac:dyDescent="0.25">
      <c r="A1123" s="273">
        <v>1121</v>
      </c>
      <c r="B1123" s="274" t="s">
        <v>370</v>
      </c>
      <c r="C1123" s="274">
        <v>27</v>
      </c>
      <c r="D1123" s="274" t="s">
        <v>121</v>
      </c>
      <c r="E1123" s="274">
        <v>2716</v>
      </c>
      <c r="F1123" s="274" t="s">
        <v>2695</v>
      </c>
      <c r="G1123" s="274">
        <v>3</v>
      </c>
      <c r="H1123" s="275" t="s">
        <v>2421</v>
      </c>
      <c r="I1123" s="276">
        <v>307693794</v>
      </c>
      <c r="J1123" s="275" t="s">
        <v>2421</v>
      </c>
      <c r="K1123" s="277">
        <v>46175</v>
      </c>
      <c r="L1123" s="275" t="s">
        <v>2422</v>
      </c>
      <c r="M1123" s="275"/>
      <c r="N1123" s="275" t="s">
        <v>279</v>
      </c>
      <c r="O1123" s="275"/>
      <c r="P1123" s="277"/>
      <c r="Q1123" s="273"/>
      <c r="R1123" s="273">
        <v>2</v>
      </c>
    </row>
    <row r="1124" spans="1:18" ht="32.1" customHeight="1" x14ac:dyDescent="0.25">
      <c r="A1124" s="273">
        <v>1122</v>
      </c>
      <c r="B1124" s="274" t="s">
        <v>371</v>
      </c>
      <c r="C1124" s="274">
        <v>26</v>
      </c>
      <c r="D1124" s="274" t="s">
        <v>871</v>
      </c>
      <c r="E1124" s="274">
        <v>2602</v>
      </c>
      <c r="F1124" s="274" t="s">
        <v>2695</v>
      </c>
      <c r="G1124" s="274">
        <v>3</v>
      </c>
      <c r="H1124" s="275" t="s">
        <v>2812</v>
      </c>
      <c r="I1124" s="276">
        <v>310575577</v>
      </c>
      <c r="J1124" s="275" t="s">
        <v>2813</v>
      </c>
      <c r="K1124" s="277">
        <v>46176</v>
      </c>
      <c r="L1124" s="275" t="s">
        <v>874</v>
      </c>
      <c r="M1124" s="275"/>
      <c r="N1124" s="275" t="s">
        <v>279</v>
      </c>
      <c r="O1124" s="275"/>
      <c r="P1124" s="277"/>
      <c r="Q1124" s="273"/>
      <c r="R1124" s="273">
        <v>2</v>
      </c>
    </row>
    <row r="1125" spans="1:18" ht="32.1" customHeight="1" x14ac:dyDescent="0.25">
      <c r="A1125" s="273">
        <v>1123</v>
      </c>
      <c r="B1125" s="274" t="s">
        <v>371</v>
      </c>
      <c r="C1125" s="274">
        <v>26</v>
      </c>
      <c r="D1125" s="274" t="s">
        <v>871</v>
      </c>
      <c r="E1125" s="274">
        <v>2602</v>
      </c>
      <c r="F1125" s="274" t="s">
        <v>2695</v>
      </c>
      <c r="G1125" s="274">
        <v>3</v>
      </c>
      <c r="H1125" s="275" t="s">
        <v>2814</v>
      </c>
      <c r="I1125" s="276">
        <v>207293852</v>
      </c>
      <c r="J1125" s="275" t="s">
        <v>2815</v>
      </c>
      <c r="K1125" s="277">
        <v>46176</v>
      </c>
      <c r="L1125" s="275" t="s">
        <v>874</v>
      </c>
      <c r="M1125" s="275"/>
      <c r="N1125" s="275" t="s">
        <v>279</v>
      </c>
      <c r="O1125" s="275"/>
      <c r="P1125" s="277"/>
      <c r="Q1125" s="273"/>
      <c r="R1125" s="273">
        <v>2</v>
      </c>
    </row>
    <row r="1126" spans="1:18" ht="32.1" customHeight="1" x14ac:dyDescent="0.25">
      <c r="A1126" s="273">
        <v>1124</v>
      </c>
      <c r="B1126" s="274" t="s">
        <v>371</v>
      </c>
      <c r="C1126" s="274">
        <v>26</v>
      </c>
      <c r="D1126" s="274" t="s">
        <v>804</v>
      </c>
      <c r="E1126" s="274">
        <v>2606</v>
      </c>
      <c r="F1126" s="274" t="s">
        <v>2695</v>
      </c>
      <c r="G1126" s="274">
        <v>3</v>
      </c>
      <c r="H1126" s="275" t="s">
        <v>2816</v>
      </c>
      <c r="I1126" s="276">
        <v>312065197</v>
      </c>
      <c r="J1126" s="275" t="s">
        <v>2816</v>
      </c>
      <c r="K1126" s="277">
        <v>46176</v>
      </c>
      <c r="L1126" s="275" t="s">
        <v>2817</v>
      </c>
      <c r="M1126" s="275"/>
      <c r="N1126" s="275" t="s">
        <v>279</v>
      </c>
      <c r="O1126" s="275"/>
      <c r="P1126" s="277"/>
      <c r="Q1126" s="273"/>
      <c r="R1126" s="273">
        <v>2</v>
      </c>
    </row>
    <row r="1127" spans="1:18" ht="32.1" customHeight="1" x14ac:dyDescent="0.25">
      <c r="A1127" s="273">
        <v>1125</v>
      </c>
      <c r="B1127" s="274" t="s">
        <v>371</v>
      </c>
      <c r="C1127" s="274">
        <v>26</v>
      </c>
      <c r="D1127" s="274" t="s">
        <v>822</v>
      </c>
      <c r="E1127" s="274">
        <v>2607</v>
      </c>
      <c r="F1127" s="274" t="s">
        <v>2695</v>
      </c>
      <c r="G1127" s="274">
        <v>3</v>
      </c>
      <c r="H1127" s="275" t="s">
        <v>2818</v>
      </c>
      <c r="I1127" s="276">
        <v>311976378</v>
      </c>
      <c r="J1127" s="275" t="s">
        <v>2819</v>
      </c>
      <c r="K1127" s="277">
        <v>46176</v>
      </c>
      <c r="L1127" s="275" t="s">
        <v>2820</v>
      </c>
      <c r="M1127" s="275"/>
      <c r="N1127" s="275" t="s">
        <v>279</v>
      </c>
      <c r="O1127" s="275"/>
      <c r="P1127" s="277"/>
      <c r="Q1127" s="273"/>
      <c r="R1127" s="273">
        <v>2</v>
      </c>
    </row>
    <row r="1128" spans="1:18" ht="32.1" customHeight="1" x14ac:dyDescent="0.25">
      <c r="A1128" s="273">
        <v>1126</v>
      </c>
      <c r="B1128" s="274" t="s">
        <v>371</v>
      </c>
      <c r="C1128" s="274">
        <v>26</v>
      </c>
      <c r="D1128" s="274" t="s">
        <v>804</v>
      </c>
      <c r="E1128" s="274">
        <v>2606</v>
      </c>
      <c r="F1128" s="274" t="s">
        <v>2695</v>
      </c>
      <c r="G1128" s="274">
        <v>3</v>
      </c>
      <c r="H1128" s="275" t="s">
        <v>2821</v>
      </c>
      <c r="I1128" s="276">
        <v>307416472</v>
      </c>
      <c r="J1128" s="275" t="s">
        <v>2821</v>
      </c>
      <c r="K1128" s="277">
        <v>46176</v>
      </c>
      <c r="L1128" s="275" t="s">
        <v>2822</v>
      </c>
      <c r="M1128" s="275"/>
      <c r="N1128" s="275" t="s">
        <v>279</v>
      </c>
      <c r="O1128" s="275"/>
      <c r="P1128" s="277"/>
      <c r="Q1128" s="273"/>
      <c r="R1128" s="273">
        <v>2</v>
      </c>
    </row>
    <row r="1129" spans="1:18" ht="32.1" customHeight="1" x14ac:dyDescent="0.25">
      <c r="A1129" s="273">
        <v>1127</v>
      </c>
      <c r="B1129" s="274" t="s">
        <v>367</v>
      </c>
      <c r="C1129" s="274">
        <v>18</v>
      </c>
      <c r="D1129" s="274" t="s">
        <v>513</v>
      </c>
      <c r="E1129" s="274">
        <v>1811</v>
      </c>
      <c r="F1129" s="274" t="s">
        <v>2695</v>
      </c>
      <c r="G1129" s="274">
        <v>3</v>
      </c>
      <c r="H1129" s="275" t="s">
        <v>2823</v>
      </c>
      <c r="I1129" s="276">
        <v>310759229</v>
      </c>
      <c r="J1129" s="275" t="s">
        <v>2824</v>
      </c>
      <c r="K1129" s="277">
        <v>46176</v>
      </c>
      <c r="L1129" s="275" t="s">
        <v>2825</v>
      </c>
      <c r="M1129" s="275"/>
      <c r="N1129" s="275" t="s">
        <v>279</v>
      </c>
      <c r="O1129" s="275"/>
      <c r="P1129" s="277"/>
      <c r="Q1129" s="273"/>
      <c r="R1129" s="273">
        <v>1</v>
      </c>
    </row>
    <row r="1130" spans="1:18" ht="32.1" customHeight="1" x14ac:dyDescent="0.25">
      <c r="A1130" s="273">
        <v>1128</v>
      </c>
      <c r="B1130" s="274" t="s">
        <v>371</v>
      </c>
      <c r="C1130" s="274">
        <v>26</v>
      </c>
      <c r="D1130" s="274" t="s">
        <v>822</v>
      </c>
      <c r="E1130" s="274">
        <v>2607</v>
      </c>
      <c r="F1130" s="274" t="s">
        <v>2695</v>
      </c>
      <c r="G1130" s="274">
        <v>3</v>
      </c>
      <c r="H1130" s="275" t="s">
        <v>2826</v>
      </c>
      <c r="I1130" s="276">
        <v>311909585</v>
      </c>
      <c r="J1130" s="275" t="s">
        <v>2827</v>
      </c>
      <c r="K1130" s="277">
        <v>46176</v>
      </c>
      <c r="L1130" s="275" t="s">
        <v>2828</v>
      </c>
      <c r="M1130" s="275"/>
      <c r="N1130" s="275" t="s">
        <v>279</v>
      </c>
      <c r="O1130" s="275"/>
      <c r="P1130" s="277"/>
      <c r="Q1130" s="273"/>
      <c r="R1130" s="273">
        <v>2</v>
      </c>
    </row>
    <row r="1131" spans="1:18" ht="32.1" customHeight="1" x14ac:dyDescent="0.25">
      <c r="A1131" s="273">
        <v>1129</v>
      </c>
      <c r="B1131" s="274" t="s">
        <v>371</v>
      </c>
      <c r="C1131" s="274">
        <v>26</v>
      </c>
      <c r="D1131" s="274" t="s">
        <v>822</v>
      </c>
      <c r="E1131" s="274">
        <v>2607</v>
      </c>
      <c r="F1131" s="274" t="s">
        <v>2695</v>
      </c>
      <c r="G1131" s="274">
        <v>3</v>
      </c>
      <c r="H1131" s="275" t="s">
        <v>2829</v>
      </c>
      <c r="I1131" s="276">
        <v>308813778</v>
      </c>
      <c r="J1131" s="275" t="s">
        <v>2830</v>
      </c>
      <c r="K1131" s="277">
        <v>46176</v>
      </c>
      <c r="L1131" s="275" t="s">
        <v>2831</v>
      </c>
      <c r="M1131" s="275"/>
      <c r="N1131" s="275" t="s">
        <v>279</v>
      </c>
      <c r="O1131" s="275"/>
      <c r="P1131" s="277"/>
      <c r="Q1131" s="273"/>
      <c r="R1131" s="273">
        <v>2</v>
      </c>
    </row>
    <row r="1132" spans="1:18" ht="32.1" customHeight="1" x14ac:dyDescent="0.25">
      <c r="A1132" s="273">
        <v>1130</v>
      </c>
      <c r="B1132" s="274" t="s">
        <v>370</v>
      </c>
      <c r="C1132" s="274">
        <v>27</v>
      </c>
      <c r="D1132" s="274" t="s">
        <v>129</v>
      </c>
      <c r="E1132" s="274">
        <v>2723</v>
      </c>
      <c r="F1132" s="274" t="s">
        <v>2695</v>
      </c>
      <c r="G1132" s="274">
        <v>3</v>
      </c>
      <c r="H1132" s="275" t="s">
        <v>2832</v>
      </c>
      <c r="I1132" s="276">
        <v>312549535</v>
      </c>
      <c r="J1132" s="275" t="s">
        <v>2833</v>
      </c>
      <c r="K1132" s="277">
        <v>46176</v>
      </c>
      <c r="L1132" s="275" t="s">
        <v>420</v>
      </c>
      <c r="M1132" s="275"/>
      <c r="N1132" s="275" t="s">
        <v>279</v>
      </c>
      <c r="O1132" s="275"/>
      <c r="P1132" s="277"/>
      <c r="Q1132" s="273"/>
      <c r="R1132" s="273">
        <v>2</v>
      </c>
    </row>
    <row r="1133" spans="1:18" ht="32.1" customHeight="1" x14ac:dyDescent="0.25">
      <c r="A1133" s="273">
        <v>1131</v>
      </c>
      <c r="B1133" s="274" t="s">
        <v>372</v>
      </c>
      <c r="C1133" s="274">
        <v>30</v>
      </c>
      <c r="D1133" s="274" t="s">
        <v>250</v>
      </c>
      <c r="E1133" s="274">
        <v>3014</v>
      </c>
      <c r="F1133" s="274" t="s">
        <v>2695</v>
      </c>
      <c r="G1133" s="274">
        <v>3</v>
      </c>
      <c r="H1133" s="275" t="s">
        <v>2834</v>
      </c>
      <c r="I1133" s="276">
        <v>301449887</v>
      </c>
      <c r="J1133" s="275"/>
      <c r="K1133" s="277">
        <v>46164</v>
      </c>
      <c r="L1133" s="275" t="s">
        <v>411</v>
      </c>
      <c r="M1133" s="275"/>
      <c r="N1133" s="275" t="s">
        <v>279</v>
      </c>
      <c r="O1133" s="275"/>
      <c r="P1133" s="277"/>
      <c r="Q1133" s="273"/>
      <c r="R1133" s="273">
        <v>2</v>
      </c>
    </row>
    <row r="1134" spans="1:18" ht="32.1" customHeight="1" x14ac:dyDescent="0.25">
      <c r="A1134" s="273">
        <v>1132</v>
      </c>
      <c r="B1134" s="274" t="s">
        <v>372</v>
      </c>
      <c r="C1134" s="274">
        <v>30</v>
      </c>
      <c r="D1134" s="274" t="s">
        <v>250</v>
      </c>
      <c r="E1134" s="274">
        <v>3014</v>
      </c>
      <c r="F1134" s="274" t="s">
        <v>2695</v>
      </c>
      <c r="G1134" s="274">
        <v>3</v>
      </c>
      <c r="H1134" s="275" t="s">
        <v>2835</v>
      </c>
      <c r="I1134" s="276">
        <v>302183239</v>
      </c>
      <c r="J1134" s="275"/>
      <c r="K1134" s="277">
        <v>46164</v>
      </c>
      <c r="L1134" s="275" t="s">
        <v>411</v>
      </c>
      <c r="M1134" s="275"/>
      <c r="N1134" s="275" t="s">
        <v>279</v>
      </c>
      <c r="O1134" s="275"/>
      <c r="P1134" s="277"/>
      <c r="Q1134" s="273"/>
      <c r="R1134" s="273">
        <v>2</v>
      </c>
    </row>
    <row r="1135" spans="1:18" ht="32.1" customHeight="1" x14ac:dyDescent="0.25">
      <c r="A1135" s="273">
        <v>1133</v>
      </c>
      <c r="B1135" s="274" t="s">
        <v>372</v>
      </c>
      <c r="C1135" s="274">
        <v>30</v>
      </c>
      <c r="D1135" s="274" t="s">
        <v>240</v>
      </c>
      <c r="E1135" s="274">
        <v>3005</v>
      </c>
      <c r="F1135" s="274" t="s">
        <v>2695</v>
      </c>
      <c r="G1135" s="274">
        <v>3</v>
      </c>
      <c r="H1135" s="275" t="s">
        <v>2836</v>
      </c>
      <c r="I1135" s="276">
        <v>311032491</v>
      </c>
      <c r="J1135" s="275"/>
      <c r="K1135" s="277">
        <v>46161</v>
      </c>
      <c r="L1135" s="275" t="s">
        <v>411</v>
      </c>
      <c r="M1135" s="275"/>
      <c r="N1135" s="275" t="s">
        <v>279</v>
      </c>
      <c r="O1135" s="275"/>
      <c r="P1135" s="277"/>
      <c r="Q1135" s="273"/>
      <c r="R1135" s="273">
        <v>2</v>
      </c>
    </row>
    <row r="1136" spans="1:18" ht="32.1" customHeight="1" x14ac:dyDescent="0.25">
      <c r="A1136" s="273">
        <v>1134</v>
      </c>
      <c r="B1136" s="274" t="s">
        <v>372</v>
      </c>
      <c r="C1136" s="274">
        <v>30</v>
      </c>
      <c r="D1136" s="274" t="s">
        <v>249</v>
      </c>
      <c r="E1136" s="274">
        <v>3013</v>
      </c>
      <c r="F1136" s="274" t="s">
        <v>2695</v>
      </c>
      <c r="G1136" s="274">
        <v>3</v>
      </c>
      <c r="H1136" s="275" t="s">
        <v>2837</v>
      </c>
      <c r="I1136" s="276">
        <v>313056413</v>
      </c>
      <c r="J1136" s="275" t="s">
        <v>2838</v>
      </c>
      <c r="K1136" s="277">
        <v>46176</v>
      </c>
      <c r="L1136" s="275" t="s">
        <v>411</v>
      </c>
      <c r="M1136" s="275"/>
      <c r="N1136" s="275" t="s">
        <v>279</v>
      </c>
      <c r="O1136" s="275"/>
      <c r="P1136" s="277"/>
      <c r="Q1136" s="273"/>
      <c r="R1136" s="273">
        <v>2</v>
      </c>
    </row>
    <row r="1137" spans="1:18" ht="32.1" customHeight="1" x14ac:dyDescent="0.25">
      <c r="A1137" s="273">
        <v>1135</v>
      </c>
      <c r="B1137" s="274" t="s">
        <v>372</v>
      </c>
      <c r="C1137" s="274">
        <v>30</v>
      </c>
      <c r="D1137" s="274" t="s">
        <v>249</v>
      </c>
      <c r="E1137" s="274">
        <v>3013</v>
      </c>
      <c r="F1137" s="274" t="s">
        <v>2695</v>
      </c>
      <c r="G1137" s="274">
        <v>3</v>
      </c>
      <c r="H1137" s="275" t="s">
        <v>2839</v>
      </c>
      <c r="I1137" s="276">
        <v>205294077</v>
      </c>
      <c r="J1137" s="275" t="s">
        <v>2840</v>
      </c>
      <c r="K1137" s="277">
        <v>46176</v>
      </c>
      <c r="L1137" s="275" t="s">
        <v>411</v>
      </c>
      <c r="M1137" s="275"/>
      <c r="N1137" s="275" t="s">
        <v>279</v>
      </c>
      <c r="O1137" s="275"/>
      <c r="P1137" s="277"/>
      <c r="Q1137" s="273"/>
      <c r="R1137" s="273">
        <v>2</v>
      </c>
    </row>
    <row r="1138" spans="1:18" ht="32.1" customHeight="1" x14ac:dyDescent="0.25">
      <c r="A1138" s="273">
        <v>1136</v>
      </c>
      <c r="B1138" s="274" t="s">
        <v>372</v>
      </c>
      <c r="C1138" s="274">
        <v>30</v>
      </c>
      <c r="D1138" s="274" t="s">
        <v>249</v>
      </c>
      <c r="E1138" s="274">
        <v>3013</v>
      </c>
      <c r="F1138" s="274" t="s">
        <v>2695</v>
      </c>
      <c r="G1138" s="274">
        <v>3</v>
      </c>
      <c r="H1138" s="275" t="s">
        <v>2841</v>
      </c>
      <c r="I1138" s="276">
        <v>306069613</v>
      </c>
      <c r="J1138" s="275" t="s">
        <v>2842</v>
      </c>
      <c r="K1138" s="277">
        <v>46176</v>
      </c>
      <c r="L1138" s="275" t="s">
        <v>411</v>
      </c>
      <c r="M1138" s="275"/>
      <c r="N1138" s="275" t="s">
        <v>279</v>
      </c>
      <c r="O1138" s="275"/>
      <c r="P1138" s="277"/>
      <c r="Q1138" s="273"/>
      <c r="R1138" s="273">
        <v>2</v>
      </c>
    </row>
    <row r="1139" spans="1:18" ht="32.1" customHeight="1" x14ac:dyDescent="0.25">
      <c r="A1139" s="273">
        <v>1137</v>
      </c>
      <c r="B1139" s="274" t="s">
        <v>372</v>
      </c>
      <c r="C1139" s="274">
        <v>30</v>
      </c>
      <c r="D1139" s="274" t="s">
        <v>249</v>
      </c>
      <c r="E1139" s="274">
        <v>3013</v>
      </c>
      <c r="F1139" s="274" t="s">
        <v>2695</v>
      </c>
      <c r="G1139" s="274">
        <v>3</v>
      </c>
      <c r="H1139" s="275" t="s">
        <v>2843</v>
      </c>
      <c r="I1139" s="276">
        <v>309976543</v>
      </c>
      <c r="J1139" s="275" t="s">
        <v>2844</v>
      </c>
      <c r="K1139" s="277">
        <v>46176</v>
      </c>
      <c r="L1139" s="275" t="s">
        <v>411</v>
      </c>
      <c r="M1139" s="275"/>
      <c r="N1139" s="275" t="s">
        <v>279</v>
      </c>
      <c r="O1139" s="275"/>
      <c r="P1139" s="277"/>
      <c r="Q1139" s="273"/>
      <c r="R1139" s="273">
        <v>2</v>
      </c>
    </row>
    <row r="1140" spans="1:18" ht="32.1" customHeight="1" x14ac:dyDescent="0.25">
      <c r="A1140" s="273">
        <v>1138</v>
      </c>
      <c r="B1140" s="274" t="s">
        <v>372</v>
      </c>
      <c r="C1140" s="274">
        <v>30</v>
      </c>
      <c r="D1140" s="274" t="s">
        <v>247</v>
      </c>
      <c r="E1140" s="274">
        <v>3010</v>
      </c>
      <c r="F1140" s="274" t="s">
        <v>2695</v>
      </c>
      <c r="G1140" s="274">
        <v>3</v>
      </c>
      <c r="H1140" s="275" t="s">
        <v>2845</v>
      </c>
      <c r="I1140" s="276">
        <v>307478981</v>
      </c>
      <c r="J1140" s="275"/>
      <c r="K1140" s="277">
        <v>46157</v>
      </c>
      <c r="L1140" s="275" t="s">
        <v>411</v>
      </c>
      <c r="M1140" s="275"/>
      <c r="N1140" s="275" t="s">
        <v>279</v>
      </c>
      <c r="O1140" s="275"/>
      <c r="P1140" s="277"/>
      <c r="Q1140" s="273"/>
      <c r="R1140" s="273">
        <v>2</v>
      </c>
    </row>
    <row r="1141" spans="1:18" ht="32.1" customHeight="1" x14ac:dyDescent="0.25">
      <c r="A1141" s="273">
        <v>1139</v>
      </c>
      <c r="B1141" s="274" t="s">
        <v>372</v>
      </c>
      <c r="C1141" s="274">
        <v>30</v>
      </c>
      <c r="D1141" s="274" t="s">
        <v>247</v>
      </c>
      <c r="E1141" s="274">
        <v>3010</v>
      </c>
      <c r="F1141" s="274" t="s">
        <v>2695</v>
      </c>
      <c r="G1141" s="274">
        <v>3</v>
      </c>
      <c r="H1141" s="275" t="s">
        <v>2846</v>
      </c>
      <c r="I1141" s="276">
        <v>310988649</v>
      </c>
      <c r="J1141" s="275"/>
      <c r="K1141" s="277">
        <v>46157</v>
      </c>
      <c r="L1141" s="275" t="s">
        <v>411</v>
      </c>
      <c r="M1141" s="275"/>
      <c r="N1141" s="275" t="s">
        <v>279</v>
      </c>
      <c r="O1141" s="275"/>
      <c r="P1141" s="277"/>
      <c r="Q1141" s="273"/>
      <c r="R1141" s="273">
        <v>2</v>
      </c>
    </row>
    <row r="1142" spans="1:18" ht="32.1" customHeight="1" x14ac:dyDescent="0.25">
      <c r="A1142" s="273">
        <v>1140</v>
      </c>
      <c r="B1142" s="274" t="s">
        <v>372</v>
      </c>
      <c r="C1142" s="274">
        <v>30</v>
      </c>
      <c r="D1142" s="274" t="s">
        <v>247</v>
      </c>
      <c r="E1142" s="274">
        <v>3010</v>
      </c>
      <c r="F1142" s="274" t="s">
        <v>2695</v>
      </c>
      <c r="G1142" s="274">
        <v>3</v>
      </c>
      <c r="H1142" s="275" t="s">
        <v>2847</v>
      </c>
      <c r="I1142" s="276">
        <v>312546935</v>
      </c>
      <c r="J1142" s="275"/>
      <c r="K1142" s="277">
        <v>46157</v>
      </c>
      <c r="L1142" s="275" t="s">
        <v>411</v>
      </c>
      <c r="M1142" s="275"/>
      <c r="N1142" s="275" t="s">
        <v>279</v>
      </c>
      <c r="O1142" s="275"/>
      <c r="P1142" s="277"/>
      <c r="Q1142" s="273"/>
      <c r="R1142" s="273">
        <v>2</v>
      </c>
    </row>
    <row r="1143" spans="1:18" ht="32.1" customHeight="1" x14ac:dyDescent="0.25">
      <c r="A1143" s="273">
        <v>1141</v>
      </c>
      <c r="B1143" s="274" t="s">
        <v>371</v>
      </c>
      <c r="C1143" s="274">
        <v>26</v>
      </c>
      <c r="D1143" s="274" t="s">
        <v>859</v>
      </c>
      <c r="E1143" s="274">
        <v>2601</v>
      </c>
      <c r="F1143" s="274" t="s">
        <v>2695</v>
      </c>
      <c r="G1143" s="274">
        <v>3</v>
      </c>
      <c r="H1143" s="275" t="s">
        <v>2848</v>
      </c>
      <c r="I1143" s="276">
        <v>312249014</v>
      </c>
      <c r="J1143" s="275" t="s">
        <v>2848</v>
      </c>
      <c r="K1143" s="277">
        <v>46177</v>
      </c>
      <c r="L1143" s="275" t="s">
        <v>2849</v>
      </c>
      <c r="M1143" s="275"/>
      <c r="N1143" s="275" t="s">
        <v>279</v>
      </c>
      <c r="O1143" s="275"/>
      <c r="P1143" s="277"/>
      <c r="Q1143" s="273"/>
      <c r="R1143" s="273">
        <v>2</v>
      </c>
    </row>
    <row r="1144" spans="1:18" ht="32.1" customHeight="1" x14ac:dyDescent="0.25">
      <c r="A1144" s="273">
        <v>1142</v>
      </c>
      <c r="B1144" s="274" t="s">
        <v>371</v>
      </c>
      <c r="C1144" s="274">
        <v>26</v>
      </c>
      <c r="D1144" s="274" t="s">
        <v>859</v>
      </c>
      <c r="E1144" s="274">
        <v>2601</v>
      </c>
      <c r="F1144" s="274" t="s">
        <v>2695</v>
      </c>
      <c r="G1144" s="274">
        <v>3</v>
      </c>
      <c r="H1144" s="275" t="s">
        <v>2850</v>
      </c>
      <c r="I1144" s="276">
        <v>308032999</v>
      </c>
      <c r="J1144" s="275" t="s">
        <v>2850</v>
      </c>
      <c r="K1144" s="277">
        <v>46177</v>
      </c>
      <c r="L1144" s="275" t="s">
        <v>2851</v>
      </c>
      <c r="M1144" s="275"/>
      <c r="N1144" s="275" t="s">
        <v>279</v>
      </c>
      <c r="O1144" s="275"/>
      <c r="P1144" s="277"/>
      <c r="Q1144" s="273"/>
      <c r="R1144" s="273">
        <v>2</v>
      </c>
    </row>
    <row r="1145" spans="1:18" ht="32.1" customHeight="1" x14ac:dyDescent="0.25">
      <c r="A1145" s="273">
        <v>1143</v>
      </c>
      <c r="B1145" s="274" t="s">
        <v>372</v>
      </c>
      <c r="C1145" s="274">
        <v>30</v>
      </c>
      <c r="D1145" s="274" t="s">
        <v>242</v>
      </c>
      <c r="E1145" s="274">
        <v>3003</v>
      </c>
      <c r="F1145" s="274" t="s">
        <v>2695</v>
      </c>
      <c r="G1145" s="274">
        <v>3</v>
      </c>
      <c r="H1145" s="275" t="s">
        <v>2852</v>
      </c>
      <c r="I1145" s="276">
        <v>303116231</v>
      </c>
      <c r="J1145" s="275"/>
      <c r="K1145" s="277">
        <v>46156</v>
      </c>
      <c r="L1145" s="275" t="s">
        <v>411</v>
      </c>
      <c r="M1145" s="275"/>
      <c r="N1145" s="275" t="s">
        <v>279</v>
      </c>
      <c r="O1145" s="275"/>
      <c r="P1145" s="277"/>
      <c r="Q1145" s="273"/>
      <c r="R1145" s="273">
        <v>2</v>
      </c>
    </row>
    <row r="1146" spans="1:18" ht="32.1" customHeight="1" x14ac:dyDescent="0.25">
      <c r="A1146" s="273">
        <v>1144</v>
      </c>
      <c r="B1146" s="274" t="s">
        <v>372</v>
      </c>
      <c r="C1146" s="274">
        <v>30</v>
      </c>
      <c r="D1146" s="274" t="s">
        <v>242</v>
      </c>
      <c r="E1146" s="274">
        <v>3003</v>
      </c>
      <c r="F1146" s="274" t="s">
        <v>2695</v>
      </c>
      <c r="G1146" s="274">
        <v>3</v>
      </c>
      <c r="H1146" s="275" t="s">
        <v>2853</v>
      </c>
      <c r="I1146" s="276">
        <v>303243240</v>
      </c>
      <c r="J1146" s="275"/>
      <c r="K1146" s="277">
        <v>46156</v>
      </c>
      <c r="L1146" s="275" t="s">
        <v>411</v>
      </c>
      <c r="M1146" s="275"/>
      <c r="N1146" s="275" t="s">
        <v>279</v>
      </c>
      <c r="O1146" s="275"/>
      <c r="P1146" s="277"/>
      <c r="Q1146" s="273"/>
      <c r="R1146" s="273">
        <v>2</v>
      </c>
    </row>
    <row r="1147" spans="1:18" ht="32.1" customHeight="1" x14ac:dyDescent="0.25">
      <c r="A1147" s="273">
        <v>1145</v>
      </c>
      <c r="B1147" s="274" t="s">
        <v>360</v>
      </c>
      <c r="C1147" s="274">
        <v>3</v>
      </c>
      <c r="D1147" s="274" t="s">
        <v>76</v>
      </c>
      <c r="E1147" s="274">
        <v>303</v>
      </c>
      <c r="F1147" s="274" t="s">
        <v>2695</v>
      </c>
      <c r="G1147" s="274">
        <v>3</v>
      </c>
      <c r="H1147" s="275" t="s">
        <v>2854</v>
      </c>
      <c r="I1147" s="276">
        <v>40404625150029</v>
      </c>
      <c r="J1147" s="275"/>
      <c r="K1147" s="277">
        <v>46177</v>
      </c>
      <c r="L1147" s="275" t="s">
        <v>410</v>
      </c>
      <c r="M1147" s="275"/>
      <c r="N1147" s="275" t="s">
        <v>279</v>
      </c>
      <c r="O1147" s="275"/>
      <c r="P1147" s="277"/>
      <c r="Q1147" s="273"/>
      <c r="R1147" s="273">
        <v>2</v>
      </c>
    </row>
    <row r="1148" spans="1:18" ht="32.1" customHeight="1" x14ac:dyDescent="0.25">
      <c r="A1148" s="273">
        <v>1146</v>
      </c>
      <c r="B1148" s="274" t="s">
        <v>371</v>
      </c>
      <c r="C1148" s="274">
        <v>26</v>
      </c>
      <c r="D1148" s="274" t="s">
        <v>712</v>
      </c>
      <c r="E1148" s="274">
        <v>2604</v>
      </c>
      <c r="F1148" s="274" t="s">
        <v>2695</v>
      </c>
      <c r="G1148" s="274">
        <v>3</v>
      </c>
      <c r="H1148" s="275" t="s">
        <v>2855</v>
      </c>
      <c r="I1148" s="276">
        <v>309890501</v>
      </c>
      <c r="J1148" s="275" t="s">
        <v>2856</v>
      </c>
      <c r="K1148" s="277">
        <v>46177</v>
      </c>
      <c r="L1148" s="275" t="s">
        <v>2857</v>
      </c>
      <c r="M1148" s="275"/>
      <c r="N1148" s="275" t="s">
        <v>279</v>
      </c>
      <c r="O1148" s="275"/>
      <c r="P1148" s="277"/>
      <c r="Q1148" s="273"/>
      <c r="R1148" s="273">
        <v>3</v>
      </c>
    </row>
    <row r="1149" spans="1:18" ht="32.1" customHeight="1" x14ac:dyDescent="0.25">
      <c r="A1149" s="273">
        <v>1147</v>
      </c>
      <c r="B1149" s="274" t="s">
        <v>360</v>
      </c>
      <c r="C1149" s="274">
        <v>3</v>
      </c>
      <c r="D1149" s="274" t="s">
        <v>76</v>
      </c>
      <c r="E1149" s="274">
        <v>303</v>
      </c>
      <c r="F1149" s="274" t="s">
        <v>2695</v>
      </c>
      <c r="G1149" s="274">
        <v>3</v>
      </c>
      <c r="H1149" s="275" t="s">
        <v>2858</v>
      </c>
      <c r="I1149" s="276">
        <v>30203905150019</v>
      </c>
      <c r="J1149" s="275"/>
      <c r="K1149" s="277">
        <v>46177</v>
      </c>
      <c r="L1149" s="275" t="s">
        <v>410</v>
      </c>
      <c r="M1149" s="275"/>
      <c r="N1149" s="275" t="s">
        <v>279</v>
      </c>
      <c r="O1149" s="275"/>
      <c r="P1149" s="277"/>
      <c r="Q1149" s="273"/>
      <c r="R1149" s="273">
        <v>2</v>
      </c>
    </row>
    <row r="1150" spans="1:18" ht="32.1" customHeight="1" x14ac:dyDescent="0.25">
      <c r="A1150" s="273">
        <v>1148</v>
      </c>
      <c r="B1150" s="274" t="s">
        <v>371</v>
      </c>
      <c r="C1150" s="274">
        <v>26</v>
      </c>
      <c r="D1150" s="274" t="s">
        <v>712</v>
      </c>
      <c r="E1150" s="274">
        <v>2604</v>
      </c>
      <c r="F1150" s="274" t="s">
        <v>2695</v>
      </c>
      <c r="G1150" s="274">
        <v>3</v>
      </c>
      <c r="H1150" s="275" t="s">
        <v>2859</v>
      </c>
      <c r="I1150" s="276">
        <v>304078231</v>
      </c>
      <c r="J1150" s="275" t="s">
        <v>2860</v>
      </c>
      <c r="K1150" s="277">
        <v>46177</v>
      </c>
      <c r="L1150" s="275" t="s">
        <v>2861</v>
      </c>
      <c r="M1150" s="275"/>
      <c r="N1150" s="275" t="s">
        <v>279</v>
      </c>
      <c r="O1150" s="275"/>
      <c r="P1150" s="277"/>
      <c r="Q1150" s="273"/>
      <c r="R1150" s="273">
        <v>2</v>
      </c>
    </row>
    <row r="1151" spans="1:18" ht="32.1" customHeight="1" x14ac:dyDescent="0.25">
      <c r="A1151" s="273">
        <v>1149</v>
      </c>
      <c r="B1151" s="274" t="s">
        <v>371</v>
      </c>
      <c r="C1151" s="274">
        <v>26</v>
      </c>
      <c r="D1151" s="274" t="s">
        <v>712</v>
      </c>
      <c r="E1151" s="274">
        <v>2604</v>
      </c>
      <c r="F1151" s="274" t="s">
        <v>2695</v>
      </c>
      <c r="G1151" s="274">
        <v>3</v>
      </c>
      <c r="H1151" s="275" t="s">
        <v>2862</v>
      </c>
      <c r="I1151" s="276">
        <v>311212759</v>
      </c>
      <c r="J1151" s="275" t="s">
        <v>2863</v>
      </c>
      <c r="K1151" s="277">
        <v>46177</v>
      </c>
      <c r="L1151" s="275" t="s">
        <v>2864</v>
      </c>
      <c r="M1151" s="275"/>
      <c r="N1151" s="275" t="s">
        <v>279</v>
      </c>
      <c r="O1151" s="275"/>
      <c r="P1151" s="277"/>
      <c r="Q1151" s="273"/>
      <c r="R1151" s="273">
        <v>2</v>
      </c>
    </row>
    <row r="1152" spans="1:18" ht="32.1" customHeight="1" x14ac:dyDescent="0.25">
      <c r="A1152" s="273">
        <v>1150</v>
      </c>
      <c r="B1152" s="274" t="s">
        <v>371</v>
      </c>
      <c r="C1152" s="274">
        <v>26</v>
      </c>
      <c r="D1152" s="274" t="s">
        <v>720</v>
      </c>
      <c r="E1152" s="274">
        <v>2603</v>
      </c>
      <c r="F1152" s="274" t="s">
        <v>2695</v>
      </c>
      <c r="G1152" s="274">
        <v>3</v>
      </c>
      <c r="H1152" s="275" t="s">
        <v>2865</v>
      </c>
      <c r="I1152" s="276">
        <v>309739615</v>
      </c>
      <c r="J1152" s="275" t="s">
        <v>2865</v>
      </c>
      <c r="K1152" s="277">
        <v>46177</v>
      </c>
      <c r="L1152" s="275" t="s">
        <v>2866</v>
      </c>
      <c r="M1152" s="275"/>
      <c r="N1152" s="275" t="s">
        <v>279</v>
      </c>
      <c r="O1152" s="275"/>
      <c r="P1152" s="277"/>
      <c r="Q1152" s="273"/>
      <c r="R1152" s="273">
        <v>2</v>
      </c>
    </row>
    <row r="1153" spans="1:18" ht="32.1" customHeight="1" x14ac:dyDescent="0.25">
      <c r="A1153" s="273">
        <v>1151</v>
      </c>
      <c r="B1153" s="274" t="s">
        <v>371</v>
      </c>
      <c r="C1153" s="274">
        <v>26</v>
      </c>
      <c r="D1153" s="274" t="s">
        <v>720</v>
      </c>
      <c r="E1153" s="274">
        <v>2603</v>
      </c>
      <c r="F1153" s="274" t="s">
        <v>2695</v>
      </c>
      <c r="G1153" s="274">
        <v>3</v>
      </c>
      <c r="H1153" s="275" t="s">
        <v>2867</v>
      </c>
      <c r="I1153" s="276">
        <v>302814979</v>
      </c>
      <c r="J1153" s="275" t="s">
        <v>2868</v>
      </c>
      <c r="K1153" s="277">
        <v>46177</v>
      </c>
      <c r="L1153" s="275" t="s">
        <v>2866</v>
      </c>
      <c r="M1153" s="275"/>
      <c r="N1153" s="275" t="s">
        <v>279</v>
      </c>
      <c r="O1153" s="275"/>
      <c r="P1153" s="277"/>
      <c r="Q1153" s="273"/>
      <c r="R1153" s="273">
        <v>2</v>
      </c>
    </row>
    <row r="1154" spans="1:18" ht="32.1" customHeight="1" x14ac:dyDescent="0.25">
      <c r="A1154" s="273">
        <v>1152</v>
      </c>
      <c r="B1154" s="274" t="s">
        <v>367</v>
      </c>
      <c r="C1154" s="274">
        <v>18</v>
      </c>
      <c r="D1154" s="274" t="s">
        <v>472</v>
      </c>
      <c r="E1154" s="274">
        <v>1808</v>
      </c>
      <c r="F1154" s="274" t="s">
        <v>2695</v>
      </c>
      <c r="G1154" s="274">
        <v>3</v>
      </c>
      <c r="H1154" s="275" t="s">
        <v>2869</v>
      </c>
      <c r="I1154" s="276">
        <v>301850524</v>
      </c>
      <c r="J1154" s="275" t="s">
        <v>2870</v>
      </c>
      <c r="K1154" s="277">
        <v>46177</v>
      </c>
      <c r="L1154" s="275" t="s">
        <v>2871</v>
      </c>
      <c r="M1154" s="275"/>
      <c r="N1154" s="275" t="s">
        <v>279</v>
      </c>
      <c r="O1154" s="275"/>
      <c r="P1154" s="277"/>
      <c r="Q1154" s="273"/>
      <c r="R1154" s="273">
        <v>5</v>
      </c>
    </row>
    <row r="1155" spans="1:18" ht="32.1" customHeight="1" x14ac:dyDescent="0.25">
      <c r="A1155" s="273">
        <v>1153</v>
      </c>
      <c r="B1155" s="274" t="s">
        <v>370</v>
      </c>
      <c r="C1155" s="274">
        <v>27</v>
      </c>
      <c r="D1155" s="274" t="s">
        <v>127</v>
      </c>
      <c r="E1155" s="274">
        <v>2706</v>
      </c>
      <c r="F1155" s="274" t="s">
        <v>2695</v>
      </c>
      <c r="G1155" s="274">
        <v>3</v>
      </c>
      <c r="H1155" s="275" t="s">
        <v>2872</v>
      </c>
      <c r="I1155" s="276">
        <v>32602950560048</v>
      </c>
      <c r="J1155" s="275"/>
      <c r="K1155" s="277">
        <v>46177</v>
      </c>
      <c r="L1155" s="275" t="s">
        <v>2694</v>
      </c>
      <c r="M1155" s="275"/>
      <c r="N1155" s="275" t="s">
        <v>279</v>
      </c>
      <c r="O1155" s="275"/>
      <c r="P1155" s="277"/>
      <c r="Q1155" s="273"/>
      <c r="R1155" s="273">
        <v>2</v>
      </c>
    </row>
    <row r="1156" spans="1:18" ht="32.1" customHeight="1" x14ac:dyDescent="0.25">
      <c r="A1156" s="273">
        <v>1154</v>
      </c>
      <c r="B1156" s="274" t="s">
        <v>367</v>
      </c>
      <c r="C1156" s="274">
        <v>18</v>
      </c>
      <c r="D1156" s="274" t="s">
        <v>559</v>
      </c>
      <c r="E1156" s="274">
        <v>1817</v>
      </c>
      <c r="F1156" s="274" t="s">
        <v>2695</v>
      </c>
      <c r="G1156" s="274">
        <v>3</v>
      </c>
      <c r="H1156" s="275" t="s">
        <v>2876</v>
      </c>
      <c r="I1156" s="276">
        <v>202519968</v>
      </c>
      <c r="J1156" s="275" t="s">
        <v>2877</v>
      </c>
      <c r="K1156" s="277">
        <v>46178</v>
      </c>
      <c r="L1156" s="275" t="s">
        <v>2878</v>
      </c>
      <c r="M1156" s="275"/>
      <c r="N1156" s="275" t="s">
        <v>279</v>
      </c>
      <c r="O1156" s="275"/>
      <c r="P1156" s="277"/>
      <c r="Q1156" s="273"/>
      <c r="R1156" s="273">
        <v>3</v>
      </c>
    </row>
    <row r="1157" spans="1:18" ht="32.1" customHeight="1" x14ac:dyDescent="0.25">
      <c r="A1157" s="273">
        <v>1155</v>
      </c>
      <c r="B1157" s="274" t="s">
        <v>373</v>
      </c>
      <c r="C1157" s="274">
        <v>33</v>
      </c>
      <c r="D1157" s="274" t="s">
        <v>415</v>
      </c>
      <c r="E1157" s="274">
        <v>3301</v>
      </c>
      <c r="F1157" s="274" t="s">
        <v>2695</v>
      </c>
      <c r="G1157" s="274">
        <v>3</v>
      </c>
      <c r="H1157" s="275" t="s">
        <v>2879</v>
      </c>
      <c r="I1157" s="276">
        <v>42004643080036</v>
      </c>
      <c r="J1157" s="275"/>
      <c r="K1157" s="277">
        <v>46178</v>
      </c>
      <c r="L1157" s="275" t="s">
        <v>2880</v>
      </c>
      <c r="M1157" s="275"/>
      <c r="N1157" s="275" t="s">
        <v>279</v>
      </c>
      <c r="O1157" s="275"/>
      <c r="P1157" s="277"/>
      <c r="Q1157" s="273"/>
      <c r="R1157" s="273">
        <v>3</v>
      </c>
    </row>
    <row r="1158" spans="1:18" ht="32.1" customHeight="1" x14ac:dyDescent="0.25">
      <c r="A1158" s="273">
        <v>1156</v>
      </c>
      <c r="B1158" s="274" t="s">
        <v>362</v>
      </c>
      <c r="C1158" s="274">
        <v>8</v>
      </c>
      <c r="D1158" s="274" t="s">
        <v>582</v>
      </c>
      <c r="E1158" s="274">
        <v>804</v>
      </c>
      <c r="F1158" s="274" t="s">
        <v>2695</v>
      </c>
      <c r="G1158" s="274">
        <v>3</v>
      </c>
      <c r="H1158" s="275" t="s">
        <v>2881</v>
      </c>
      <c r="I1158" s="276">
        <v>302126663</v>
      </c>
      <c r="J1158" s="275" t="s">
        <v>2882</v>
      </c>
      <c r="K1158" s="277">
        <v>46178</v>
      </c>
      <c r="L1158" s="275" t="s">
        <v>584</v>
      </c>
      <c r="M1158" s="275"/>
      <c r="N1158" s="275" t="s">
        <v>279</v>
      </c>
      <c r="O1158" s="275"/>
      <c r="P1158" s="277"/>
      <c r="Q1158" s="273"/>
      <c r="R1158" s="273">
        <v>2</v>
      </c>
    </row>
    <row r="1159" spans="1:18" ht="32.1" customHeight="1" x14ac:dyDescent="0.25">
      <c r="A1159" s="273">
        <v>1157</v>
      </c>
      <c r="B1159" s="274" t="s">
        <v>372</v>
      </c>
      <c r="C1159" s="274">
        <v>30</v>
      </c>
      <c r="D1159" s="274" t="s">
        <v>242</v>
      </c>
      <c r="E1159" s="274">
        <v>3003</v>
      </c>
      <c r="F1159" s="274" t="s">
        <v>2695</v>
      </c>
      <c r="G1159" s="274">
        <v>3</v>
      </c>
      <c r="H1159" s="275" t="s">
        <v>2883</v>
      </c>
      <c r="I1159" s="276">
        <v>62004097020022</v>
      </c>
      <c r="J1159" s="275"/>
      <c r="K1159" s="277">
        <v>46178</v>
      </c>
      <c r="L1159" s="275" t="s">
        <v>411</v>
      </c>
      <c r="M1159" s="275"/>
      <c r="N1159" s="275" t="s">
        <v>279</v>
      </c>
      <c r="O1159" s="275"/>
      <c r="P1159" s="277"/>
      <c r="Q1159" s="273"/>
      <c r="R1159" s="273">
        <v>2</v>
      </c>
    </row>
    <row r="1160" spans="1:18" ht="32.1" customHeight="1" x14ac:dyDescent="0.25">
      <c r="A1160" s="273">
        <v>1158</v>
      </c>
      <c r="B1160" s="274" t="s">
        <v>372</v>
      </c>
      <c r="C1160" s="274">
        <v>30</v>
      </c>
      <c r="D1160" s="274" t="s">
        <v>242</v>
      </c>
      <c r="E1160" s="274">
        <v>3003</v>
      </c>
      <c r="F1160" s="274" t="s">
        <v>2695</v>
      </c>
      <c r="G1160" s="274">
        <v>3</v>
      </c>
      <c r="H1160" s="275" t="s">
        <v>2884</v>
      </c>
      <c r="I1160" s="276">
        <v>61803067050031</v>
      </c>
      <c r="J1160" s="275"/>
      <c r="K1160" s="277">
        <v>46178</v>
      </c>
      <c r="L1160" s="275" t="s">
        <v>2885</v>
      </c>
      <c r="M1160" s="275"/>
      <c r="N1160" s="275" t="s">
        <v>279</v>
      </c>
      <c r="O1160" s="275"/>
      <c r="P1160" s="277"/>
      <c r="Q1160" s="273"/>
      <c r="R1160" s="273">
        <v>2</v>
      </c>
    </row>
    <row r="1161" spans="1:18" ht="32.1" customHeight="1" x14ac:dyDescent="0.25">
      <c r="A1161" s="273">
        <v>1159</v>
      </c>
      <c r="B1161" s="274" t="s">
        <v>372</v>
      </c>
      <c r="C1161" s="274">
        <v>30</v>
      </c>
      <c r="D1161" s="274" t="s">
        <v>242</v>
      </c>
      <c r="E1161" s="274">
        <v>3003</v>
      </c>
      <c r="F1161" s="274" t="s">
        <v>2695</v>
      </c>
      <c r="G1161" s="274">
        <v>3</v>
      </c>
      <c r="H1161" s="275" t="s">
        <v>2886</v>
      </c>
      <c r="I1161" s="276">
        <v>62111047050089</v>
      </c>
      <c r="J1161" s="275"/>
      <c r="K1161" s="277">
        <v>46178</v>
      </c>
      <c r="L1161" s="275" t="s">
        <v>2887</v>
      </c>
      <c r="M1161" s="275"/>
      <c r="N1161" s="275" t="s">
        <v>279</v>
      </c>
      <c r="O1161" s="275"/>
      <c r="P1161" s="277"/>
      <c r="Q1161" s="273"/>
      <c r="R1161" s="273">
        <v>2</v>
      </c>
    </row>
    <row r="1162" spans="1:18" ht="32.1" customHeight="1" x14ac:dyDescent="0.25">
      <c r="A1162" s="273">
        <v>1160</v>
      </c>
      <c r="B1162" s="274" t="s">
        <v>372</v>
      </c>
      <c r="C1162" s="274">
        <v>30</v>
      </c>
      <c r="D1162" s="274" t="s">
        <v>242</v>
      </c>
      <c r="E1162" s="274">
        <v>3003</v>
      </c>
      <c r="F1162" s="274" t="s">
        <v>2695</v>
      </c>
      <c r="G1162" s="274">
        <v>3</v>
      </c>
      <c r="H1162" s="275" t="s">
        <v>2888</v>
      </c>
      <c r="I1162" s="276">
        <v>31004907020024</v>
      </c>
      <c r="J1162" s="275"/>
      <c r="K1162" s="277">
        <v>46178</v>
      </c>
      <c r="L1162" s="275" t="s">
        <v>2887</v>
      </c>
      <c r="M1162" s="275"/>
      <c r="N1162" s="275" t="s">
        <v>279</v>
      </c>
      <c r="O1162" s="275"/>
      <c r="P1162" s="277"/>
      <c r="Q1162" s="273"/>
      <c r="R1162" s="273">
        <v>2</v>
      </c>
    </row>
    <row r="1163" spans="1:18" ht="32.1" customHeight="1" x14ac:dyDescent="0.25">
      <c r="A1163" s="273">
        <v>1161</v>
      </c>
      <c r="B1163" s="274" t="s">
        <v>373</v>
      </c>
      <c r="C1163" s="274">
        <v>33</v>
      </c>
      <c r="D1163" s="274" t="s">
        <v>413</v>
      </c>
      <c r="E1163" s="274">
        <v>3314</v>
      </c>
      <c r="F1163" s="274" t="s">
        <v>2695</v>
      </c>
      <c r="G1163" s="274">
        <v>3</v>
      </c>
      <c r="H1163" s="275" t="s">
        <v>2891</v>
      </c>
      <c r="I1163" s="276">
        <v>313057902</v>
      </c>
      <c r="J1163" s="275" t="s">
        <v>2892</v>
      </c>
      <c r="K1163" s="277">
        <v>46181</v>
      </c>
      <c r="L1163" s="275" t="s">
        <v>2368</v>
      </c>
      <c r="M1163" s="275"/>
      <c r="N1163" s="275" t="s">
        <v>279</v>
      </c>
      <c r="O1163" s="275"/>
      <c r="P1163" s="277"/>
      <c r="Q1163" s="273"/>
      <c r="R1163" s="273">
        <v>2</v>
      </c>
    </row>
    <row r="1164" spans="1:18" ht="32.1" customHeight="1" x14ac:dyDescent="0.25">
      <c r="A1164" s="273">
        <v>1162</v>
      </c>
      <c r="B1164" s="274" t="s">
        <v>373</v>
      </c>
      <c r="C1164" s="274">
        <v>33</v>
      </c>
      <c r="D1164" s="274" t="s">
        <v>413</v>
      </c>
      <c r="E1164" s="274">
        <v>3314</v>
      </c>
      <c r="F1164" s="274" t="s">
        <v>2695</v>
      </c>
      <c r="G1164" s="274">
        <v>3</v>
      </c>
      <c r="H1164" s="275" t="s">
        <v>2893</v>
      </c>
      <c r="I1164" s="276">
        <v>312302581</v>
      </c>
      <c r="J1164" s="275" t="s">
        <v>2894</v>
      </c>
      <c r="K1164" s="277">
        <v>46181</v>
      </c>
      <c r="L1164" s="275" t="s">
        <v>2368</v>
      </c>
      <c r="M1164" s="275"/>
      <c r="N1164" s="275" t="s">
        <v>279</v>
      </c>
      <c r="O1164" s="275"/>
      <c r="P1164" s="277"/>
      <c r="Q1164" s="273"/>
      <c r="R1164" s="273">
        <v>2</v>
      </c>
    </row>
    <row r="1165" spans="1:18" ht="32.1" customHeight="1" x14ac:dyDescent="0.25">
      <c r="A1165" s="273">
        <v>1163</v>
      </c>
      <c r="B1165" s="274" t="s">
        <v>373</v>
      </c>
      <c r="C1165" s="274">
        <v>33</v>
      </c>
      <c r="D1165" s="274" t="s">
        <v>413</v>
      </c>
      <c r="E1165" s="274">
        <v>3314</v>
      </c>
      <c r="F1165" s="274" t="s">
        <v>2695</v>
      </c>
      <c r="G1165" s="274">
        <v>3</v>
      </c>
      <c r="H1165" s="275" t="s">
        <v>2895</v>
      </c>
      <c r="I1165" s="276">
        <v>32405793110104</v>
      </c>
      <c r="J1165" s="275"/>
      <c r="K1165" s="277">
        <v>46181</v>
      </c>
      <c r="L1165" s="275" t="s">
        <v>2368</v>
      </c>
      <c r="M1165" s="275"/>
      <c r="N1165" s="275" t="s">
        <v>279</v>
      </c>
      <c r="O1165" s="275"/>
      <c r="P1165" s="277"/>
      <c r="Q1165" s="273"/>
      <c r="R1165" s="273">
        <v>1</v>
      </c>
    </row>
    <row r="1166" spans="1:18" ht="32.1" customHeight="1" x14ac:dyDescent="0.25">
      <c r="A1166" s="273">
        <v>1164</v>
      </c>
      <c r="B1166" s="274" t="s">
        <v>370</v>
      </c>
      <c r="C1166" s="274">
        <v>27</v>
      </c>
      <c r="D1166" s="274" t="s">
        <v>127</v>
      </c>
      <c r="E1166" s="274">
        <v>2706</v>
      </c>
      <c r="F1166" s="274" t="s">
        <v>2695</v>
      </c>
      <c r="G1166" s="274">
        <v>3</v>
      </c>
      <c r="H1166" s="275" t="s">
        <v>2896</v>
      </c>
      <c r="I1166" s="276">
        <v>32405976520070</v>
      </c>
      <c r="J1166" s="275"/>
      <c r="K1166" s="277">
        <v>46181</v>
      </c>
      <c r="L1166" s="275" t="s">
        <v>2694</v>
      </c>
      <c r="M1166" s="275"/>
      <c r="N1166" s="275" t="s">
        <v>279</v>
      </c>
      <c r="O1166" s="275"/>
      <c r="P1166" s="277"/>
      <c r="Q1166" s="273"/>
      <c r="R1166" s="273">
        <v>2</v>
      </c>
    </row>
    <row r="1167" spans="1:18" ht="32.1" customHeight="1" x14ac:dyDescent="0.25">
      <c r="A1167" s="273">
        <v>1165</v>
      </c>
      <c r="B1167" s="274" t="s">
        <v>369</v>
      </c>
      <c r="C1167" s="274">
        <v>22</v>
      </c>
      <c r="D1167" s="274" t="s">
        <v>226</v>
      </c>
      <c r="E1167" s="274">
        <v>2205</v>
      </c>
      <c r="F1167" s="274" t="s">
        <v>2695</v>
      </c>
      <c r="G1167" s="274">
        <v>3</v>
      </c>
      <c r="H1167" s="275" t="s">
        <v>2897</v>
      </c>
      <c r="I1167" s="276">
        <v>302709894</v>
      </c>
      <c r="J1167" s="275" t="s">
        <v>2898</v>
      </c>
      <c r="K1167" s="277">
        <v>46181</v>
      </c>
      <c r="L1167" s="275" t="s">
        <v>2899</v>
      </c>
      <c r="M1167" s="275"/>
      <c r="N1167" s="275" t="s">
        <v>279</v>
      </c>
      <c r="O1167" s="275"/>
      <c r="P1167" s="277"/>
      <c r="Q1167" s="273"/>
      <c r="R1167" s="273">
        <v>2</v>
      </c>
    </row>
    <row r="1168" spans="1:18" ht="32.1" customHeight="1" x14ac:dyDescent="0.25">
      <c r="A1168" s="273">
        <v>1166</v>
      </c>
      <c r="B1168" s="274" t="s">
        <v>369</v>
      </c>
      <c r="C1168" s="274">
        <v>22</v>
      </c>
      <c r="D1168" s="274" t="s">
        <v>226</v>
      </c>
      <c r="E1168" s="274">
        <v>2205</v>
      </c>
      <c r="F1168" s="274" t="s">
        <v>2695</v>
      </c>
      <c r="G1168" s="274">
        <v>3</v>
      </c>
      <c r="H1168" s="275" t="s">
        <v>2900</v>
      </c>
      <c r="I1168" s="276">
        <v>51305056280052</v>
      </c>
      <c r="J1168" s="275"/>
      <c r="K1168" s="277">
        <v>46181</v>
      </c>
      <c r="L1168" s="275" t="s">
        <v>2771</v>
      </c>
      <c r="M1168" s="275"/>
      <c r="N1168" s="275" t="s">
        <v>279</v>
      </c>
      <c r="O1168" s="275"/>
      <c r="P1168" s="277"/>
      <c r="Q1168" s="273"/>
      <c r="R1168" s="273">
        <v>0</v>
      </c>
    </row>
    <row r="1169" spans="1:18" ht="32.1" customHeight="1" x14ac:dyDescent="0.25">
      <c r="A1169" s="273">
        <v>1167</v>
      </c>
      <c r="B1169" s="274" t="s">
        <v>367</v>
      </c>
      <c r="C1169" s="274">
        <v>18</v>
      </c>
      <c r="D1169" s="274" t="s">
        <v>400</v>
      </c>
      <c r="E1169" s="274">
        <v>1801</v>
      </c>
      <c r="F1169" s="274" t="s">
        <v>2695</v>
      </c>
      <c r="G1169" s="274">
        <v>3</v>
      </c>
      <c r="H1169" s="275" t="s">
        <v>2901</v>
      </c>
      <c r="I1169" s="276">
        <v>311993524</v>
      </c>
      <c r="J1169" s="275" t="s">
        <v>2902</v>
      </c>
      <c r="K1169" s="277">
        <v>46181</v>
      </c>
      <c r="L1169" s="275" t="s">
        <v>2903</v>
      </c>
      <c r="M1169" s="275"/>
      <c r="N1169" s="275" t="s">
        <v>279</v>
      </c>
      <c r="O1169" s="275"/>
      <c r="P1169" s="277"/>
      <c r="Q1169" s="273"/>
      <c r="R1169" s="273">
        <v>2</v>
      </c>
    </row>
    <row r="1170" spans="1:18" ht="32.1" customHeight="1" x14ac:dyDescent="0.25">
      <c r="A1170" s="273">
        <v>1168</v>
      </c>
      <c r="B1170" s="274" t="s">
        <v>364</v>
      </c>
      <c r="C1170" s="274">
        <v>35</v>
      </c>
      <c r="D1170" s="274" t="s">
        <v>102</v>
      </c>
      <c r="E1170" s="274">
        <v>3504</v>
      </c>
      <c r="F1170" s="274" t="s">
        <v>2695</v>
      </c>
      <c r="G1170" s="274">
        <v>3</v>
      </c>
      <c r="H1170" s="275" t="s">
        <v>2904</v>
      </c>
      <c r="I1170" s="276">
        <v>41109893490020</v>
      </c>
      <c r="J1170" s="275"/>
      <c r="K1170" s="277">
        <v>46181</v>
      </c>
      <c r="L1170" s="275" t="s">
        <v>1446</v>
      </c>
      <c r="M1170" s="275"/>
      <c r="N1170" s="275" t="s">
        <v>279</v>
      </c>
      <c r="O1170" s="275"/>
      <c r="P1170" s="277"/>
      <c r="Q1170" s="273"/>
      <c r="R1170" s="273">
        <v>0</v>
      </c>
    </row>
    <row r="1171" spans="1:18" ht="32.1" customHeight="1" x14ac:dyDescent="0.25">
      <c r="A1171" s="273">
        <v>1169</v>
      </c>
      <c r="B1171" s="274" t="s">
        <v>364</v>
      </c>
      <c r="C1171" s="274">
        <v>35</v>
      </c>
      <c r="D1171" s="274" t="s">
        <v>102</v>
      </c>
      <c r="E1171" s="274">
        <v>3504</v>
      </c>
      <c r="F1171" s="274" t="s">
        <v>2695</v>
      </c>
      <c r="G1171" s="274">
        <v>3</v>
      </c>
      <c r="H1171" s="275" t="s">
        <v>2905</v>
      </c>
      <c r="I1171" s="276">
        <v>41703633480089</v>
      </c>
      <c r="J1171" s="275"/>
      <c r="K1171" s="277">
        <v>46181</v>
      </c>
      <c r="L1171" s="275" t="s">
        <v>1446</v>
      </c>
      <c r="M1171" s="275"/>
      <c r="N1171" s="275" t="s">
        <v>279</v>
      </c>
      <c r="O1171" s="275"/>
      <c r="P1171" s="277"/>
      <c r="Q1171" s="273"/>
      <c r="R1171" s="273">
        <v>0</v>
      </c>
    </row>
    <row r="1172" spans="1:18" ht="32.1" customHeight="1" x14ac:dyDescent="0.25">
      <c r="A1172" s="273">
        <v>1170</v>
      </c>
      <c r="B1172" s="274" t="s">
        <v>364</v>
      </c>
      <c r="C1172" s="274">
        <v>35</v>
      </c>
      <c r="D1172" s="274" t="s">
        <v>102</v>
      </c>
      <c r="E1172" s="274">
        <v>3504</v>
      </c>
      <c r="F1172" s="274" t="s">
        <v>2695</v>
      </c>
      <c r="G1172" s="274">
        <v>3</v>
      </c>
      <c r="H1172" s="275" t="s">
        <v>2906</v>
      </c>
      <c r="I1172" s="276">
        <v>42108823450016</v>
      </c>
      <c r="J1172" s="275"/>
      <c r="K1172" s="277">
        <v>46181</v>
      </c>
      <c r="L1172" s="275" t="s">
        <v>1446</v>
      </c>
      <c r="M1172" s="275"/>
      <c r="N1172" s="275" t="s">
        <v>279</v>
      </c>
      <c r="O1172" s="275"/>
      <c r="P1172" s="277"/>
      <c r="Q1172" s="273"/>
      <c r="R1172" s="273">
        <v>0</v>
      </c>
    </row>
    <row r="1173" spans="1:18" ht="32.1" customHeight="1" x14ac:dyDescent="0.25">
      <c r="A1173" s="273">
        <v>1171</v>
      </c>
      <c r="B1173" s="274" t="s">
        <v>364</v>
      </c>
      <c r="C1173" s="274">
        <v>35</v>
      </c>
      <c r="D1173" s="274" t="s">
        <v>102</v>
      </c>
      <c r="E1173" s="274">
        <v>3504</v>
      </c>
      <c r="F1173" s="274" t="s">
        <v>2695</v>
      </c>
      <c r="G1173" s="274">
        <v>3</v>
      </c>
      <c r="H1173" s="275" t="s">
        <v>2907</v>
      </c>
      <c r="I1173" s="276">
        <v>30506873480055</v>
      </c>
      <c r="J1173" s="275"/>
      <c r="K1173" s="277">
        <v>46181</v>
      </c>
      <c r="L1173" s="275" t="s">
        <v>1446</v>
      </c>
      <c r="M1173" s="275"/>
      <c r="N1173" s="275" t="s">
        <v>279</v>
      </c>
      <c r="O1173" s="275"/>
      <c r="P1173" s="277"/>
      <c r="Q1173" s="273"/>
      <c r="R1173" s="273">
        <v>0</v>
      </c>
    </row>
    <row r="1174" spans="1:18" ht="32.1" customHeight="1" x14ac:dyDescent="0.25">
      <c r="A1174" s="273">
        <v>1172</v>
      </c>
      <c r="B1174" s="274" t="s">
        <v>364</v>
      </c>
      <c r="C1174" s="274">
        <v>35</v>
      </c>
      <c r="D1174" s="274" t="s">
        <v>102</v>
      </c>
      <c r="E1174" s="274">
        <v>3504</v>
      </c>
      <c r="F1174" s="274" t="s">
        <v>2695</v>
      </c>
      <c r="G1174" s="274">
        <v>3</v>
      </c>
      <c r="H1174" s="275" t="s">
        <v>2908</v>
      </c>
      <c r="I1174" s="276">
        <v>41005473370024</v>
      </c>
      <c r="J1174" s="275"/>
      <c r="K1174" s="277">
        <v>46181</v>
      </c>
      <c r="L1174" s="275" t="s">
        <v>2379</v>
      </c>
      <c r="M1174" s="275"/>
      <c r="N1174" s="275" t="s">
        <v>279</v>
      </c>
      <c r="O1174" s="275"/>
      <c r="P1174" s="277"/>
      <c r="Q1174" s="273"/>
      <c r="R1174" s="273">
        <v>0</v>
      </c>
    </row>
    <row r="1175" spans="1:18" ht="32.1" customHeight="1" x14ac:dyDescent="0.25">
      <c r="A1175" s="273">
        <v>1173</v>
      </c>
      <c r="B1175" s="274" t="s">
        <v>363</v>
      </c>
      <c r="C1175" s="274">
        <v>10</v>
      </c>
      <c r="D1175" s="274" t="s">
        <v>158</v>
      </c>
      <c r="E1175" s="274">
        <v>1012</v>
      </c>
      <c r="F1175" s="274" t="s">
        <v>2695</v>
      </c>
      <c r="G1175" s="274">
        <v>3</v>
      </c>
      <c r="H1175" s="275" t="s">
        <v>2909</v>
      </c>
      <c r="I1175" s="276">
        <v>312052696</v>
      </c>
      <c r="J1175" s="275" t="s">
        <v>2910</v>
      </c>
      <c r="K1175" s="277">
        <v>46181</v>
      </c>
      <c r="L1175" s="275" t="s">
        <v>659</v>
      </c>
      <c r="M1175" s="275"/>
      <c r="N1175" s="275" t="s">
        <v>279</v>
      </c>
      <c r="O1175" s="275"/>
      <c r="P1175" s="277"/>
      <c r="Q1175" s="273"/>
      <c r="R1175" s="273">
        <v>2</v>
      </c>
    </row>
    <row r="1176" spans="1:18" ht="32.1" customHeight="1" x14ac:dyDescent="0.25">
      <c r="A1176" s="273">
        <v>1174</v>
      </c>
      <c r="B1176" s="274" t="s">
        <v>363</v>
      </c>
      <c r="C1176" s="274">
        <v>10</v>
      </c>
      <c r="D1176" s="274" t="s">
        <v>158</v>
      </c>
      <c r="E1176" s="274">
        <v>1012</v>
      </c>
      <c r="F1176" s="274" t="s">
        <v>2695</v>
      </c>
      <c r="G1176" s="274">
        <v>3</v>
      </c>
      <c r="H1176" s="275" t="s">
        <v>2911</v>
      </c>
      <c r="I1176" s="276">
        <v>307955024</v>
      </c>
      <c r="J1176" s="275" t="s">
        <v>2912</v>
      </c>
      <c r="K1176" s="277">
        <v>46181</v>
      </c>
      <c r="L1176" s="275" t="s">
        <v>659</v>
      </c>
      <c r="M1176" s="275"/>
      <c r="N1176" s="275" t="s">
        <v>279</v>
      </c>
      <c r="O1176" s="275"/>
      <c r="P1176" s="277"/>
      <c r="Q1176" s="273"/>
      <c r="R1176" s="273">
        <v>2</v>
      </c>
    </row>
    <row r="1177" spans="1:18" ht="32.1" customHeight="1" x14ac:dyDescent="0.25">
      <c r="A1177" s="273">
        <v>1175</v>
      </c>
      <c r="B1177" s="274" t="s">
        <v>372</v>
      </c>
      <c r="C1177" s="274">
        <v>30</v>
      </c>
      <c r="D1177" s="274" t="s">
        <v>247</v>
      </c>
      <c r="E1177" s="274">
        <v>3010</v>
      </c>
      <c r="F1177" s="274" t="s">
        <v>2695</v>
      </c>
      <c r="G1177" s="274">
        <v>3</v>
      </c>
      <c r="H1177" s="275" t="s">
        <v>2913</v>
      </c>
      <c r="I1177" s="276">
        <v>310601195</v>
      </c>
      <c r="J1177" s="275"/>
      <c r="K1177" s="277">
        <v>46181</v>
      </c>
      <c r="L1177" s="275" t="s">
        <v>411</v>
      </c>
      <c r="M1177" s="275"/>
      <c r="N1177" s="275" t="s">
        <v>279</v>
      </c>
      <c r="O1177" s="275"/>
      <c r="P1177" s="277"/>
      <c r="Q1177" s="273"/>
      <c r="R1177" s="273">
        <v>2</v>
      </c>
    </row>
    <row r="1178" spans="1:18" ht="32.1" customHeight="1" x14ac:dyDescent="0.25">
      <c r="A1178" s="273">
        <v>1176</v>
      </c>
      <c r="B1178" s="274" t="s">
        <v>372</v>
      </c>
      <c r="C1178" s="274">
        <v>30</v>
      </c>
      <c r="D1178" s="274" t="s">
        <v>247</v>
      </c>
      <c r="E1178" s="274">
        <v>3010</v>
      </c>
      <c r="F1178" s="274" t="s">
        <v>2695</v>
      </c>
      <c r="G1178" s="274">
        <v>3</v>
      </c>
      <c r="H1178" s="275" t="s">
        <v>2914</v>
      </c>
      <c r="I1178" s="276">
        <v>311590614</v>
      </c>
      <c r="J1178" s="275"/>
      <c r="K1178" s="277">
        <v>46181</v>
      </c>
      <c r="L1178" s="275" t="s">
        <v>411</v>
      </c>
      <c r="M1178" s="275"/>
      <c r="N1178" s="275" t="s">
        <v>279</v>
      </c>
      <c r="O1178" s="275"/>
      <c r="P1178" s="277"/>
      <c r="Q1178" s="273"/>
      <c r="R1178" s="273">
        <v>2</v>
      </c>
    </row>
    <row r="1179" spans="1:18" ht="32.1" customHeight="1" x14ac:dyDescent="0.25">
      <c r="A1179" s="273">
        <v>1177</v>
      </c>
      <c r="B1179" s="274" t="s">
        <v>372</v>
      </c>
      <c r="C1179" s="274">
        <v>30</v>
      </c>
      <c r="D1179" s="274" t="s">
        <v>247</v>
      </c>
      <c r="E1179" s="274">
        <v>3010</v>
      </c>
      <c r="F1179" s="274" t="s">
        <v>2695</v>
      </c>
      <c r="G1179" s="274">
        <v>3</v>
      </c>
      <c r="H1179" s="275" t="s">
        <v>2915</v>
      </c>
      <c r="I1179" s="276">
        <v>312369174</v>
      </c>
      <c r="J1179" s="275"/>
      <c r="K1179" s="277">
        <v>46181</v>
      </c>
      <c r="L1179" s="275" t="s">
        <v>411</v>
      </c>
      <c r="M1179" s="275"/>
      <c r="N1179" s="275" t="s">
        <v>279</v>
      </c>
      <c r="O1179" s="275"/>
      <c r="P1179" s="277"/>
      <c r="Q1179" s="273"/>
      <c r="R1179" s="273">
        <v>2</v>
      </c>
    </row>
    <row r="1180" spans="1:18" ht="32.1" customHeight="1" x14ac:dyDescent="0.25">
      <c r="A1180" s="273">
        <v>1178</v>
      </c>
      <c r="B1180" s="274" t="s">
        <v>372</v>
      </c>
      <c r="C1180" s="274">
        <v>30</v>
      </c>
      <c r="D1180" s="274" t="s">
        <v>247</v>
      </c>
      <c r="E1180" s="274">
        <v>3010</v>
      </c>
      <c r="F1180" s="274" t="s">
        <v>2695</v>
      </c>
      <c r="G1180" s="274">
        <v>3</v>
      </c>
      <c r="H1180" s="275" t="s">
        <v>2916</v>
      </c>
      <c r="I1180" s="276">
        <v>312591145</v>
      </c>
      <c r="J1180" s="275"/>
      <c r="K1180" s="277">
        <v>46181</v>
      </c>
      <c r="L1180" s="275" t="s">
        <v>411</v>
      </c>
      <c r="M1180" s="275"/>
      <c r="N1180" s="275" t="s">
        <v>279</v>
      </c>
      <c r="O1180" s="275"/>
      <c r="P1180" s="277"/>
      <c r="Q1180" s="273"/>
      <c r="R1180" s="273">
        <v>2</v>
      </c>
    </row>
    <row r="1181" spans="1:18" ht="32.1" customHeight="1" x14ac:dyDescent="0.25">
      <c r="A1181" s="273">
        <v>1179</v>
      </c>
      <c r="B1181" s="274" t="s">
        <v>361</v>
      </c>
      <c r="C1181" s="274">
        <v>6</v>
      </c>
      <c r="D1181" s="274" t="s">
        <v>80</v>
      </c>
      <c r="E1181" s="274">
        <v>601</v>
      </c>
      <c r="F1181" s="274" t="s">
        <v>2695</v>
      </c>
      <c r="G1181" s="274">
        <v>3</v>
      </c>
      <c r="H1181" s="275" t="s">
        <v>2917</v>
      </c>
      <c r="I1181" s="276">
        <v>201547396</v>
      </c>
      <c r="J1181" s="275" t="s">
        <v>2918</v>
      </c>
      <c r="K1181" s="277">
        <v>46175</v>
      </c>
      <c r="L1181" s="275" t="s">
        <v>2919</v>
      </c>
      <c r="M1181" s="275"/>
      <c r="N1181" s="275" t="s">
        <v>279</v>
      </c>
      <c r="O1181" s="275"/>
      <c r="P1181" s="277"/>
      <c r="Q1181" s="273"/>
      <c r="R1181" s="273">
        <v>7</v>
      </c>
    </row>
    <row r="1182" spans="1:18" ht="32.1" customHeight="1" x14ac:dyDescent="0.25">
      <c r="A1182" s="273">
        <v>1180</v>
      </c>
      <c r="B1182" s="274" t="s">
        <v>361</v>
      </c>
      <c r="C1182" s="274">
        <v>6</v>
      </c>
      <c r="D1182" s="274" t="s">
        <v>86</v>
      </c>
      <c r="E1182" s="274">
        <v>614</v>
      </c>
      <c r="F1182" s="274" t="s">
        <v>2695</v>
      </c>
      <c r="G1182" s="274">
        <v>3</v>
      </c>
      <c r="H1182" s="275" t="s">
        <v>2920</v>
      </c>
      <c r="I1182" s="276">
        <v>312261982</v>
      </c>
      <c r="J1182" s="275" t="s">
        <v>2921</v>
      </c>
      <c r="K1182" s="277">
        <v>46177</v>
      </c>
      <c r="L1182" s="275" t="s">
        <v>2922</v>
      </c>
      <c r="M1182" s="275"/>
      <c r="N1182" s="275" t="s">
        <v>279</v>
      </c>
      <c r="O1182" s="275"/>
      <c r="P1182" s="277"/>
      <c r="Q1182" s="273"/>
      <c r="R1182" s="273">
        <v>2</v>
      </c>
    </row>
    <row r="1183" spans="1:18" ht="32.1" customHeight="1" x14ac:dyDescent="0.25">
      <c r="A1183" s="273">
        <v>1181</v>
      </c>
      <c r="B1183" s="274" t="s">
        <v>371</v>
      </c>
      <c r="C1183" s="274">
        <v>26</v>
      </c>
      <c r="D1183" s="274" t="s">
        <v>789</v>
      </c>
      <c r="E1183" s="274">
        <v>2608</v>
      </c>
      <c r="F1183" s="274" t="s">
        <v>2695</v>
      </c>
      <c r="G1183" s="274">
        <v>3</v>
      </c>
      <c r="H1183" s="275" t="s">
        <v>2923</v>
      </c>
      <c r="I1183" s="276">
        <v>312614423</v>
      </c>
      <c r="J1183" s="275" t="s">
        <v>2924</v>
      </c>
      <c r="K1183" s="277">
        <v>46182</v>
      </c>
      <c r="L1183" s="275" t="s">
        <v>2067</v>
      </c>
      <c r="M1183" s="275"/>
      <c r="N1183" s="275" t="s">
        <v>279</v>
      </c>
      <c r="O1183" s="275"/>
      <c r="P1183" s="277"/>
      <c r="Q1183" s="273"/>
      <c r="R1183" s="273">
        <v>2</v>
      </c>
    </row>
    <row r="1184" spans="1:18" ht="32.1" customHeight="1" x14ac:dyDescent="0.25">
      <c r="A1184" s="273">
        <v>1182</v>
      </c>
      <c r="B1184" s="274" t="s">
        <v>371</v>
      </c>
      <c r="C1184" s="274">
        <v>26</v>
      </c>
      <c r="D1184" s="274" t="s">
        <v>789</v>
      </c>
      <c r="E1184" s="274">
        <v>2608</v>
      </c>
      <c r="F1184" s="274" t="s">
        <v>2695</v>
      </c>
      <c r="G1184" s="274">
        <v>3</v>
      </c>
      <c r="H1184" s="275" t="s">
        <v>2925</v>
      </c>
      <c r="I1184" s="276">
        <v>305875474</v>
      </c>
      <c r="J1184" s="275" t="s">
        <v>2926</v>
      </c>
      <c r="K1184" s="277">
        <v>46182</v>
      </c>
      <c r="L1184" s="275" t="s">
        <v>2927</v>
      </c>
      <c r="M1184" s="275"/>
      <c r="N1184" s="275" t="s">
        <v>279</v>
      </c>
      <c r="O1184" s="275"/>
      <c r="P1184" s="277"/>
      <c r="Q1184" s="273"/>
      <c r="R1184" s="273">
        <v>2</v>
      </c>
    </row>
    <row r="1185" spans="1:18" ht="32.1" customHeight="1" x14ac:dyDescent="0.25">
      <c r="A1185" s="273">
        <v>1183</v>
      </c>
      <c r="B1185" s="274" t="s">
        <v>361</v>
      </c>
      <c r="C1185" s="274">
        <v>6</v>
      </c>
      <c r="D1185" s="274" t="s">
        <v>86</v>
      </c>
      <c r="E1185" s="274">
        <v>614</v>
      </c>
      <c r="F1185" s="274" t="s">
        <v>2695</v>
      </c>
      <c r="G1185" s="274">
        <v>3</v>
      </c>
      <c r="H1185" s="275" t="s">
        <v>2929</v>
      </c>
      <c r="I1185" s="276">
        <v>310425478</v>
      </c>
      <c r="J1185" s="275" t="s">
        <v>2930</v>
      </c>
      <c r="K1185" s="277">
        <v>46182</v>
      </c>
      <c r="L1185" s="275" t="s">
        <v>2931</v>
      </c>
      <c r="M1185" s="275"/>
      <c r="N1185" s="275" t="s">
        <v>279</v>
      </c>
      <c r="O1185" s="275"/>
      <c r="P1185" s="277"/>
      <c r="Q1185" s="273"/>
      <c r="R1185" s="273">
        <v>3</v>
      </c>
    </row>
    <row r="1186" spans="1:18" ht="32.1" customHeight="1" x14ac:dyDescent="0.25">
      <c r="A1186" s="273">
        <v>1184</v>
      </c>
      <c r="B1186" s="274" t="s">
        <v>371</v>
      </c>
      <c r="C1186" s="274">
        <v>26</v>
      </c>
      <c r="D1186" s="274" t="s">
        <v>759</v>
      </c>
      <c r="E1186" s="274">
        <v>2605</v>
      </c>
      <c r="F1186" s="274" t="s">
        <v>2695</v>
      </c>
      <c r="G1186" s="274">
        <v>3</v>
      </c>
      <c r="H1186" s="275" t="s">
        <v>2932</v>
      </c>
      <c r="I1186" s="276">
        <v>32211921861394</v>
      </c>
      <c r="J1186" s="275"/>
      <c r="K1186" s="277">
        <v>46182</v>
      </c>
      <c r="L1186" s="275" t="s">
        <v>990</v>
      </c>
      <c r="M1186" s="275"/>
      <c r="N1186" s="275" t="s">
        <v>279</v>
      </c>
      <c r="O1186" s="275"/>
      <c r="P1186" s="277"/>
      <c r="Q1186" s="273"/>
      <c r="R1186" s="273">
        <v>2</v>
      </c>
    </row>
    <row r="1187" spans="1:18" ht="32.1" customHeight="1" x14ac:dyDescent="0.25">
      <c r="A1187" s="273">
        <v>1185</v>
      </c>
      <c r="B1187" s="274" t="s">
        <v>371</v>
      </c>
      <c r="C1187" s="274">
        <v>26</v>
      </c>
      <c r="D1187" s="274" t="s">
        <v>759</v>
      </c>
      <c r="E1187" s="274">
        <v>2605</v>
      </c>
      <c r="F1187" s="274" t="s">
        <v>2695</v>
      </c>
      <c r="G1187" s="274">
        <v>3</v>
      </c>
      <c r="H1187" s="275" t="s">
        <v>2933</v>
      </c>
      <c r="I1187" s="276">
        <v>41211825320014</v>
      </c>
      <c r="J1187" s="275"/>
      <c r="K1187" s="277">
        <v>46182</v>
      </c>
      <c r="L1187" s="275" t="s">
        <v>990</v>
      </c>
      <c r="M1187" s="275"/>
      <c r="N1187" s="275" t="s">
        <v>279</v>
      </c>
      <c r="O1187" s="275"/>
      <c r="P1187" s="277"/>
      <c r="Q1187" s="273"/>
      <c r="R1187" s="273">
        <v>2</v>
      </c>
    </row>
    <row r="1188" spans="1:18" ht="32.1" customHeight="1" x14ac:dyDescent="0.25">
      <c r="A1188" s="273">
        <v>1186</v>
      </c>
      <c r="B1188" s="274" t="s">
        <v>371</v>
      </c>
      <c r="C1188" s="274">
        <v>26</v>
      </c>
      <c r="D1188" s="274" t="s">
        <v>759</v>
      </c>
      <c r="E1188" s="274">
        <v>2605</v>
      </c>
      <c r="F1188" s="274" t="s">
        <v>2695</v>
      </c>
      <c r="G1188" s="274">
        <v>3</v>
      </c>
      <c r="H1188" s="275" t="s">
        <v>2934</v>
      </c>
      <c r="I1188" s="276">
        <v>32906953460034</v>
      </c>
      <c r="J1188" s="275"/>
      <c r="K1188" s="277">
        <v>46182</v>
      </c>
      <c r="L1188" s="275" t="s">
        <v>2935</v>
      </c>
      <c r="M1188" s="275"/>
      <c r="N1188" s="275" t="s">
        <v>279</v>
      </c>
      <c r="O1188" s="275"/>
      <c r="P1188" s="277"/>
      <c r="Q1188" s="273"/>
      <c r="R1188" s="273">
        <v>0</v>
      </c>
    </row>
    <row r="1189" spans="1:18" ht="32.1" customHeight="1" x14ac:dyDescent="0.25">
      <c r="A1189" s="273">
        <v>1187</v>
      </c>
      <c r="B1189" s="274" t="s">
        <v>368</v>
      </c>
      <c r="C1189" s="274">
        <v>24</v>
      </c>
      <c r="D1189" s="274" t="s">
        <v>213</v>
      </c>
      <c r="E1189" s="274">
        <v>2410</v>
      </c>
      <c r="F1189" s="274" t="s">
        <v>2695</v>
      </c>
      <c r="G1189" s="274">
        <v>3</v>
      </c>
      <c r="H1189" s="275" t="s">
        <v>2936</v>
      </c>
      <c r="I1189" s="276">
        <v>301105057</v>
      </c>
      <c r="J1189" s="275" t="s">
        <v>2937</v>
      </c>
      <c r="K1189" s="277">
        <v>46182</v>
      </c>
      <c r="L1189" s="275" t="s">
        <v>2938</v>
      </c>
      <c r="M1189" s="275"/>
      <c r="N1189" s="275" t="s">
        <v>279</v>
      </c>
      <c r="O1189" s="275"/>
      <c r="P1189" s="277"/>
      <c r="Q1189" s="273"/>
      <c r="R1189" s="273">
        <v>4</v>
      </c>
    </row>
    <row r="1190" spans="1:18" ht="32.1" customHeight="1" x14ac:dyDescent="0.25">
      <c r="A1190" s="273">
        <v>1188</v>
      </c>
      <c r="B1190" s="274" t="s">
        <v>371</v>
      </c>
      <c r="C1190" s="274">
        <v>26</v>
      </c>
      <c r="D1190" s="274" t="s">
        <v>748</v>
      </c>
      <c r="E1190" s="274">
        <v>2610</v>
      </c>
      <c r="F1190" s="274" t="s">
        <v>2695</v>
      </c>
      <c r="G1190" s="274">
        <v>3</v>
      </c>
      <c r="H1190" s="275" t="s">
        <v>2939</v>
      </c>
      <c r="I1190" s="276">
        <v>41601800640057</v>
      </c>
      <c r="J1190" s="275"/>
      <c r="K1190" s="277">
        <v>46182</v>
      </c>
      <c r="L1190" s="275" t="s">
        <v>2940</v>
      </c>
      <c r="M1190" s="275"/>
      <c r="N1190" s="275" t="s">
        <v>279</v>
      </c>
      <c r="O1190" s="275"/>
      <c r="P1190" s="277"/>
      <c r="Q1190" s="273"/>
      <c r="R1190" s="273">
        <v>1</v>
      </c>
    </row>
    <row r="1191" spans="1:18" ht="32.1" customHeight="1" x14ac:dyDescent="0.25">
      <c r="A1191" s="273">
        <v>1189</v>
      </c>
      <c r="B1191" s="274" t="s">
        <v>371</v>
      </c>
      <c r="C1191" s="274">
        <v>26</v>
      </c>
      <c r="D1191" s="274" t="s">
        <v>748</v>
      </c>
      <c r="E1191" s="274">
        <v>2610</v>
      </c>
      <c r="F1191" s="274" t="s">
        <v>2695</v>
      </c>
      <c r="G1191" s="274">
        <v>3</v>
      </c>
      <c r="H1191" s="275" t="s">
        <v>2941</v>
      </c>
      <c r="I1191" s="276">
        <v>42206772170044</v>
      </c>
      <c r="J1191" s="275"/>
      <c r="K1191" s="277">
        <v>46182</v>
      </c>
      <c r="L1191" s="275" t="s">
        <v>2942</v>
      </c>
      <c r="M1191" s="275"/>
      <c r="N1191" s="275" t="s">
        <v>279</v>
      </c>
      <c r="O1191" s="275"/>
      <c r="P1191" s="277"/>
      <c r="Q1191" s="273"/>
      <c r="R1191" s="273">
        <v>1</v>
      </c>
    </row>
    <row r="1192" spans="1:18" ht="32.1" customHeight="1" x14ac:dyDescent="0.25">
      <c r="A1192" s="273">
        <v>1190</v>
      </c>
      <c r="B1192" s="274" t="s">
        <v>364</v>
      </c>
      <c r="C1192" s="274">
        <v>35</v>
      </c>
      <c r="D1192" s="274" t="s">
        <v>101</v>
      </c>
      <c r="E1192" s="274">
        <v>3501</v>
      </c>
      <c r="F1192" s="274" t="s">
        <v>2695</v>
      </c>
      <c r="G1192" s="274">
        <v>3</v>
      </c>
      <c r="H1192" s="275" t="s">
        <v>2943</v>
      </c>
      <c r="I1192" s="276">
        <v>30307853350029</v>
      </c>
      <c r="J1192" s="275" t="s">
        <v>2944</v>
      </c>
      <c r="K1192" s="277">
        <v>46182</v>
      </c>
      <c r="L1192" s="275" t="s">
        <v>1446</v>
      </c>
      <c r="M1192" s="275"/>
      <c r="N1192" s="275" t="s">
        <v>279</v>
      </c>
      <c r="O1192" s="275"/>
      <c r="P1192" s="277"/>
      <c r="Q1192" s="273"/>
      <c r="R1192" s="273">
        <v>1</v>
      </c>
    </row>
    <row r="1193" spans="1:18" ht="32.1" customHeight="1" x14ac:dyDescent="0.25">
      <c r="A1193" s="273">
        <v>1191</v>
      </c>
      <c r="B1193" s="274" t="s">
        <v>364</v>
      </c>
      <c r="C1193" s="274">
        <v>35</v>
      </c>
      <c r="D1193" s="274" t="s">
        <v>101</v>
      </c>
      <c r="E1193" s="274">
        <v>3501</v>
      </c>
      <c r="F1193" s="274" t="s">
        <v>2695</v>
      </c>
      <c r="G1193" s="274">
        <v>3</v>
      </c>
      <c r="H1193" s="275" t="s">
        <v>2945</v>
      </c>
      <c r="I1193" s="276">
        <v>312879014</v>
      </c>
      <c r="J1193" s="275" t="s">
        <v>2946</v>
      </c>
      <c r="K1193" s="277">
        <v>46182</v>
      </c>
      <c r="L1193" s="275" t="s">
        <v>1446</v>
      </c>
      <c r="M1193" s="275"/>
      <c r="N1193" s="275" t="s">
        <v>279</v>
      </c>
      <c r="O1193" s="275"/>
      <c r="P1193" s="277"/>
      <c r="Q1193" s="273"/>
      <c r="R1193" s="273">
        <v>2</v>
      </c>
    </row>
    <row r="1194" spans="1:18" ht="32.1" customHeight="1" x14ac:dyDescent="0.25">
      <c r="A1194" s="273">
        <v>1192</v>
      </c>
      <c r="B1194" s="274" t="s">
        <v>366</v>
      </c>
      <c r="C1194" s="274">
        <v>14</v>
      </c>
      <c r="D1194" s="274" t="s">
        <v>592</v>
      </c>
      <c r="E1194" s="274">
        <v>1417</v>
      </c>
      <c r="F1194" s="274" t="s">
        <v>2695</v>
      </c>
      <c r="G1194" s="274">
        <v>3</v>
      </c>
      <c r="H1194" s="275" t="s">
        <v>2947</v>
      </c>
      <c r="I1194" s="276">
        <v>312979562</v>
      </c>
      <c r="J1194" s="275" t="s">
        <v>2947</v>
      </c>
      <c r="K1194" s="277">
        <v>46182</v>
      </c>
      <c r="L1194" s="275" t="s">
        <v>2948</v>
      </c>
      <c r="M1194" s="275"/>
      <c r="N1194" s="275" t="s">
        <v>279</v>
      </c>
      <c r="O1194" s="275"/>
      <c r="P1194" s="277"/>
      <c r="Q1194" s="273"/>
      <c r="R1194" s="273">
        <v>2</v>
      </c>
    </row>
    <row r="1195" spans="1:18" ht="32.1" customHeight="1" x14ac:dyDescent="0.25">
      <c r="A1195" s="273">
        <v>1193</v>
      </c>
      <c r="B1195" s="274" t="s">
        <v>364</v>
      </c>
      <c r="C1195" s="274">
        <v>35</v>
      </c>
      <c r="D1195" s="274" t="s">
        <v>101</v>
      </c>
      <c r="E1195" s="274">
        <v>3501</v>
      </c>
      <c r="F1195" s="274" t="s">
        <v>2695</v>
      </c>
      <c r="G1195" s="274">
        <v>3</v>
      </c>
      <c r="H1195" s="275" t="s">
        <v>2949</v>
      </c>
      <c r="I1195" s="276">
        <v>32505853450046</v>
      </c>
      <c r="J1195" s="275"/>
      <c r="K1195" s="277">
        <v>46182</v>
      </c>
      <c r="L1195" s="275" t="s">
        <v>1446</v>
      </c>
      <c r="M1195" s="275"/>
      <c r="N1195" s="275" t="s">
        <v>279</v>
      </c>
      <c r="O1195" s="275"/>
      <c r="P1195" s="277"/>
      <c r="Q1195" s="273"/>
      <c r="R1195" s="273">
        <v>0</v>
      </c>
    </row>
    <row r="1196" spans="1:18" ht="32.1" customHeight="1" x14ac:dyDescent="0.25">
      <c r="A1196" s="273">
        <v>1194</v>
      </c>
      <c r="B1196" s="274" t="s">
        <v>366</v>
      </c>
      <c r="C1196" s="274">
        <v>14</v>
      </c>
      <c r="D1196" s="274" t="s">
        <v>592</v>
      </c>
      <c r="E1196" s="274">
        <v>1417</v>
      </c>
      <c r="F1196" s="274" t="s">
        <v>2695</v>
      </c>
      <c r="G1196" s="274">
        <v>3</v>
      </c>
      <c r="H1196" s="275" t="s">
        <v>2950</v>
      </c>
      <c r="I1196" s="276">
        <v>62612035920013</v>
      </c>
      <c r="J1196" s="275"/>
      <c r="K1196" s="277">
        <v>46182</v>
      </c>
      <c r="L1196" s="275" t="s">
        <v>2951</v>
      </c>
      <c r="M1196" s="275"/>
      <c r="N1196" s="275" t="s">
        <v>279</v>
      </c>
      <c r="O1196" s="275"/>
      <c r="P1196" s="277"/>
      <c r="Q1196" s="273"/>
      <c r="R1196" s="273">
        <v>0</v>
      </c>
    </row>
    <row r="1197" spans="1:18" ht="32.1" customHeight="1" x14ac:dyDescent="0.25">
      <c r="A1197" s="273">
        <v>1195</v>
      </c>
      <c r="B1197" s="274" t="s">
        <v>364</v>
      </c>
      <c r="C1197" s="274">
        <v>35</v>
      </c>
      <c r="D1197" s="274" t="s">
        <v>101</v>
      </c>
      <c r="E1197" s="274">
        <v>3501</v>
      </c>
      <c r="F1197" s="274" t="s">
        <v>2695</v>
      </c>
      <c r="G1197" s="274">
        <v>3</v>
      </c>
      <c r="H1197" s="275" t="s">
        <v>2952</v>
      </c>
      <c r="I1197" s="276">
        <v>42711823500014</v>
      </c>
      <c r="J1197" s="275"/>
      <c r="K1197" s="277">
        <v>46182</v>
      </c>
      <c r="L1197" s="275" t="s">
        <v>1446</v>
      </c>
      <c r="M1197" s="275"/>
      <c r="N1197" s="275" t="s">
        <v>279</v>
      </c>
      <c r="O1197" s="275"/>
      <c r="P1197" s="277"/>
      <c r="Q1197" s="273"/>
      <c r="R1197" s="273">
        <v>0</v>
      </c>
    </row>
    <row r="1198" spans="1:18" ht="32.1" customHeight="1" x14ac:dyDescent="0.25">
      <c r="A1198" s="273">
        <v>1196</v>
      </c>
      <c r="B1198" s="274" t="s">
        <v>364</v>
      </c>
      <c r="C1198" s="274">
        <v>35</v>
      </c>
      <c r="D1198" s="274" t="s">
        <v>101</v>
      </c>
      <c r="E1198" s="274">
        <v>3501</v>
      </c>
      <c r="F1198" s="274" t="s">
        <v>2695</v>
      </c>
      <c r="G1198" s="274">
        <v>3</v>
      </c>
      <c r="H1198" s="275" t="s">
        <v>2953</v>
      </c>
      <c r="I1198" s="276">
        <v>41008833450026</v>
      </c>
      <c r="J1198" s="275"/>
      <c r="K1198" s="277">
        <v>46182</v>
      </c>
      <c r="L1198" s="275" t="s">
        <v>1446</v>
      </c>
      <c r="M1198" s="275"/>
      <c r="N1198" s="275" t="s">
        <v>279</v>
      </c>
      <c r="O1198" s="275"/>
      <c r="P1198" s="277"/>
      <c r="Q1198" s="273"/>
      <c r="R1198" s="273">
        <v>0</v>
      </c>
    </row>
    <row r="1199" spans="1:18" ht="32.1" customHeight="1" x14ac:dyDescent="0.25">
      <c r="A1199" s="273">
        <v>1197</v>
      </c>
      <c r="B1199" s="274" t="s">
        <v>366</v>
      </c>
      <c r="C1199" s="274">
        <v>14</v>
      </c>
      <c r="D1199" s="274" t="s">
        <v>592</v>
      </c>
      <c r="E1199" s="274">
        <v>1417</v>
      </c>
      <c r="F1199" s="274" t="s">
        <v>2695</v>
      </c>
      <c r="G1199" s="274">
        <v>3</v>
      </c>
      <c r="H1199" s="275" t="s">
        <v>2954</v>
      </c>
      <c r="I1199" s="276">
        <v>61402005950028</v>
      </c>
      <c r="J1199" s="275"/>
      <c r="K1199" s="277">
        <v>46182</v>
      </c>
      <c r="L1199" s="275" t="s">
        <v>2955</v>
      </c>
      <c r="M1199" s="275"/>
      <c r="N1199" s="275" t="s">
        <v>279</v>
      </c>
      <c r="O1199" s="275"/>
      <c r="P1199" s="277"/>
      <c r="Q1199" s="273"/>
      <c r="R1199" s="273">
        <v>0</v>
      </c>
    </row>
    <row r="1200" spans="1:18" ht="32.1" customHeight="1" x14ac:dyDescent="0.25">
      <c r="A1200" s="273">
        <v>1198</v>
      </c>
      <c r="B1200" s="274" t="s">
        <v>369</v>
      </c>
      <c r="C1200" s="274">
        <v>22</v>
      </c>
      <c r="D1200" s="274" t="s">
        <v>227</v>
      </c>
      <c r="E1200" s="274">
        <v>2207</v>
      </c>
      <c r="F1200" s="274" t="s">
        <v>2695</v>
      </c>
      <c r="G1200" s="274">
        <v>3</v>
      </c>
      <c r="H1200" s="275" t="s">
        <v>2956</v>
      </c>
      <c r="I1200" s="276">
        <v>30105931950080</v>
      </c>
      <c r="J1200" s="275"/>
      <c r="K1200" s="277">
        <v>46182</v>
      </c>
      <c r="L1200" s="275" t="s">
        <v>2957</v>
      </c>
      <c r="M1200" s="275"/>
      <c r="N1200" s="275" t="s">
        <v>279</v>
      </c>
      <c r="O1200" s="275"/>
      <c r="P1200" s="277"/>
      <c r="Q1200" s="273"/>
      <c r="R1200" s="273">
        <v>2</v>
      </c>
    </row>
    <row r="1201" spans="1:18" ht="32.1" customHeight="1" x14ac:dyDescent="0.25">
      <c r="A1201" s="273">
        <v>1199</v>
      </c>
      <c r="B1201" s="274" t="s">
        <v>369</v>
      </c>
      <c r="C1201" s="274">
        <v>22</v>
      </c>
      <c r="D1201" s="274" t="s">
        <v>227</v>
      </c>
      <c r="E1201" s="274">
        <v>2207</v>
      </c>
      <c r="F1201" s="274" t="s">
        <v>2695</v>
      </c>
      <c r="G1201" s="274">
        <v>3</v>
      </c>
      <c r="H1201" s="275" t="s">
        <v>2958</v>
      </c>
      <c r="I1201" s="276">
        <v>40704801800013</v>
      </c>
      <c r="J1201" s="275"/>
      <c r="K1201" s="277">
        <v>46182</v>
      </c>
      <c r="L1201" s="275" t="s">
        <v>2959</v>
      </c>
      <c r="M1201" s="275"/>
      <c r="N1201" s="275" t="s">
        <v>279</v>
      </c>
      <c r="O1201" s="275"/>
      <c r="P1201" s="277"/>
      <c r="Q1201" s="273"/>
      <c r="R1201" s="273">
        <v>1</v>
      </c>
    </row>
    <row r="1202" spans="1:18" ht="32.1" customHeight="1" x14ac:dyDescent="0.25">
      <c r="A1202" s="273">
        <v>1200</v>
      </c>
      <c r="B1202" s="274" t="s">
        <v>370</v>
      </c>
      <c r="C1202" s="274">
        <v>27</v>
      </c>
      <c r="D1202" s="274" t="s">
        <v>121</v>
      </c>
      <c r="E1202" s="274">
        <v>2716</v>
      </c>
      <c r="F1202" s="274" t="s">
        <v>2695</v>
      </c>
      <c r="G1202" s="274">
        <v>3</v>
      </c>
      <c r="H1202" s="275" t="s">
        <v>2960</v>
      </c>
      <c r="I1202" s="276">
        <v>32804862180024</v>
      </c>
      <c r="J1202" s="275"/>
      <c r="K1202" s="277">
        <v>46182</v>
      </c>
      <c r="L1202" s="275" t="s">
        <v>2422</v>
      </c>
      <c r="M1202" s="275"/>
      <c r="N1202" s="275" t="s">
        <v>279</v>
      </c>
      <c r="O1202" s="275"/>
      <c r="P1202" s="277"/>
      <c r="Q1202" s="273"/>
      <c r="R1202" s="273">
        <v>2</v>
      </c>
    </row>
    <row r="1203" spans="1:18" ht="32.1" customHeight="1" x14ac:dyDescent="0.25">
      <c r="A1203" s="273">
        <v>1201</v>
      </c>
      <c r="B1203" s="274" t="s">
        <v>371</v>
      </c>
      <c r="C1203" s="274">
        <v>26</v>
      </c>
      <c r="D1203" s="274" t="s">
        <v>778</v>
      </c>
      <c r="E1203" s="274">
        <v>2609</v>
      </c>
      <c r="F1203" s="274" t="s">
        <v>2695</v>
      </c>
      <c r="G1203" s="274">
        <v>3</v>
      </c>
      <c r="H1203" s="275" t="s">
        <v>2961</v>
      </c>
      <c r="I1203" s="276">
        <v>311362184</v>
      </c>
      <c r="J1203" s="275" t="s">
        <v>2962</v>
      </c>
      <c r="K1203" s="277">
        <v>46182</v>
      </c>
      <c r="L1203" s="275" t="s">
        <v>2942</v>
      </c>
      <c r="M1203" s="275"/>
      <c r="N1203" s="275" t="s">
        <v>279</v>
      </c>
      <c r="O1203" s="275"/>
      <c r="P1203" s="277"/>
      <c r="Q1203" s="273"/>
      <c r="R1203" s="273">
        <v>1</v>
      </c>
    </row>
    <row r="1204" spans="1:18" ht="32.1" customHeight="1" x14ac:dyDescent="0.25">
      <c r="A1204" s="273">
        <v>1202</v>
      </c>
      <c r="B1204" s="274" t="s">
        <v>371</v>
      </c>
      <c r="C1204" s="274">
        <v>26</v>
      </c>
      <c r="D1204" s="274" t="s">
        <v>778</v>
      </c>
      <c r="E1204" s="274">
        <v>2609</v>
      </c>
      <c r="F1204" s="274" t="s">
        <v>2695</v>
      </c>
      <c r="G1204" s="274">
        <v>3</v>
      </c>
      <c r="H1204" s="275" t="s">
        <v>2963</v>
      </c>
      <c r="I1204" s="276">
        <v>311046008</v>
      </c>
      <c r="J1204" s="275" t="s">
        <v>2963</v>
      </c>
      <c r="K1204" s="277">
        <v>46182</v>
      </c>
      <c r="L1204" s="275" t="s">
        <v>2942</v>
      </c>
      <c r="M1204" s="275"/>
      <c r="N1204" s="275" t="s">
        <v>279</v>
      </c>
      <c r="O1204" s="275"/>
      <c r="P1204" s="277"/>
      <c r="Q1204" s="273"/>
      <c r="R1204" s="273">
        <v>1</v>
      </c>
    </row>
    <row r="1205" spans="1:18" ht="32.1" customHeight="1" x14ac:dyDescent="0.25">
      <c r="A1205" s="273">
        <v>1203</v>
      </c>
      <c r="B1205" s="274" t="s">
        <v>371</v>
      </c>
      <c r="C1205" s="274">
        <v>26</v>
      </c>
      <c r="D1205" s="274" t="s">
        <v>778</v>
      </c>
      <c r="E1205" s="274">
        <v>2609</v>
      </c>
      <c r="F1205" s="274" t="s">
        <v>2695</v>
      </c>
      <c r="G1205" s="274">
        <v>3</v>
      </c>
      <c r="H1205" s="275" t="s">
        <v>2964</v>
      </c>
      <c r="I1205" s="276">
        <v>303377668</v>
      </c>
      <c r="J1205" s="275" t="s">
        <v>2964</v>
      </c>
      <c r="K1205" s="277">
        <v>46182</v>
      </c>
      <c r="L1205" s="275" t="s">
        <v>2942</v>
      </c>
      <c r="M1205" s="275"/>
      <c r="N1205" s="275" t="s">
        <v>279</v>
      </c>
      <c r="O1205" s="275"/>
      <c r="P1205" s="277"/>
      <c r="Q1205" s="273"/>
      <c r="R1205" s="273">
        <v>1</v>
      </c>
    </row>
    <row r="1206" spans="1:18" ht="32.1" customHeight="1" x14ac:dyDescent="0.25">
      <c r="A1206" s="273">
        <v>1204</v>
      </c>
      <c r="B1206" s="274" t="s">
        <v>362</v>
      </c>
      <c r="C1206" s="274">
        <v>8</v>
      </c>
      <c r="D1206" s="274" t="s">
        <v>650</v>
      </c>
      <c r="E1206" s="274">
        <v>812</v>
      </c>
      <c r="F1206" s="274" t="s">
        <v>2695</v>
      </c>
      <c r="G1206" s="274">
        <v>3</v>
      </c>
      <c r="H1206" s="275" t="s">
        <v>2965</v>
      </c>
      <c r="I1206" s="276">
        <v>313025482</v>
      </c>
      <c r="J1206" s="275" t="s">
        <v>2966</v>
      </c>
      <c r="K1206" s="277">
        <v>46182</v>
      </c>
      <c r="L1206" s="275" t="s">
        <v>2967</v>
      </c>
      <c r="M1206" s="275"/>
      <c r="N1206" s="275" t="s">
        <v>279</v>
      </c>
      <c r="O1206" s="275"/>
      <c r="P1206" s="277"/>
      <c r="Q1206" s="273"/>
      <c r="R1206" s="273">
        <v>2</v>
      </c>
    </row>
    <row r="1207" spans="1:18" ht="32.1" customHeight="1" x14ac:dyDescent="0.25">
      <c r="A1207" s="273">
        <v>1205</v>
      </c>
      <c r="B1207" s="274" t="s">
        <v>372</v>
      </c>
      <c r="C1207" s="274">
        <v>30</v>
      </c>
      <c r="D1207" s="274" t="s">
        <v>240</v>
      </c>
      <c r="E1207" s="274">
        <v>3005</v>
      </c>
      <c r="F1207" s="274" t="s">
        <v>2695</v>
      </c>
      <c r="G1207" s="274">
        <v>3</v>
      </c>
      <c r="H1207" s="275" t="s">
        <v>2968</v>
      </c>
      <c r="I1207" s="276">
        <v>51311077080108</v>
      </c>
      <c r="J1207" s="275"/>
      <c r="K1207" s="277">
        <v>46182</v>
      </c>
      <c r="L1207" s="275" t="s">
        <v>411</v>
      </c>
      <c r="M1207" s="275"/>
      <c r="N1207" s="275" t="s">
        <v>279</v>
      </c>
      <c r="O1207" s="275"/>
      <c r="P1207" s="277"/>
      <c r="Q1207" s="273"/>
      <c r="R1207" s="273">
        <v>2</v>
      </c>
    </row>
    <row r="1208" spans="1:18" ht="32.1" customHeight="1" x14ac:dyDescent="0.25">
      <c r="A1208" s="273">
        <v>1206</v>
      </c>
      <c r="B1208" s="274" t="s">
        <v>372</v>
      </c>
      <c r="C1208" s="274">
        <v>30</v>
      </c>
      <c r="D1208" s="274" t="s">
        <v>240</v>
      </c>
      <c r="E1208" s="274">
        <v>3005</v>
      </c>
      <c r="F1208" s="274" t="s">
        <v>2695</v>
      </c>
      <c r="G1208" s="274">
        <v>3</v>
      </c>
      <c r="H1208" s="275" t="s">
        <v>2969</v>
      </c>
      <c r="I1208" s="276">
        <v>311975102</v>
      </c>
      <c r="J1208" s="275"/>
      <c r="K1208" s="277">
        <v>46182</v>
      </c>
      <c r="L1208" s="275" t="s">
        <v>411</v>
      </c>
      <c r="M1208" s="275"/>
      <c r="N1208" s="275" t="s">
        <v>279</v>
      </c>
      <c r="O1208" s="275"/>
      <c r="P1208" s="277"/>
      <c r="Q1208" s="273"/>
      <c r="R1208" s="273">
        <v>2</v>
      </c>
    </row>
    <row r="1209" spans="1:18" ht="32.1" customHeight="1" x14ac:dyDescent="0.25">
      <c r="A1209" s="273">
        <v>1207</v>
      </c>
      <c r="B1209" s="274" t="s">
        <v>372</v>
      </c>
      <c r="C1209" s="274">
        <v>30</v>
      </c>
      <c r="D1209" s="274" t="s">
        <v>240</v>
      </c>
      <c r="E1209" s="274">
        <v>3005</v>
      </c>
      <c r="F1209" s="274" t="s">
        <v>2695</v>
      </c>
      <c r="G1209" s="274">
        <v>3</v>
      </c>
      <c r="H1209" s="275" t="s">
        <v>2970</v>
      </c>
      <c r="I1209" s="276">
        <v>310385054</v>
      </c>
      <c r="J1209" s="275"/>
      <c r="K1209" s="277">
        <v>46182</v>
      </c>
      <c r="L1209" s="275" t="s">
        <v>411</v>
      </c>
      <c r="M1209" s="275"/>
      <c r="N1209" s="275" t="s">
        <v>279</v>
      </c>
      <c r="O1209" s="275"/>
      <c r="P1209" s="277"/>
      <c r="Q1209" s="273"/>
      <c r="R1209" s="273">
        <v>2</v>
      </c>
    </row>
    <row r="1210" spans="1:18" ht="32.1" customHeight="1" x14ac:dyDescent="0.25">
      <c r="A1210" s="273">
        <v>1208</v>
      </c>
      <c r="B1210" s="274" t="s">
        <v>372</v>
      </c>
      <c r="C1210" s="274">
        <v>30</v>
      </c>
      <c r="D1210" s="274" t="s">
        <v>240</v>
      </c>
      <c r="E1210" s="274">
        <v>3005</v>
      </c>
      <c r="F1210" s="274" t="s">
        <v>2695</v>
      </c>
      <c r="G1210" s="274">
        <v>3</v>
      </c>
      <c r="H1210" s="275" t="s">
        <v>2971</v>
      </c>
      <c r="I1210" s="276">
        <v>311828766</v>
      </c>
      <c r="J1210" s="275"/>
      <c r="K1210" s="277">
        <v>46182</v>
      </c>
      <c r="L1210" s="275" t="s">
        <v>411</v>
      </c>
      <c r="M1210" s="275"/>
      <c r="N1210" s="275" t="s">
        <v>279</v>
      </c>
      <c r="O1210" s="275"/>
      <c r="P1210" s="277"/>
      <c r="Q1210" s="273"/>
      <c r="R1210" s="273">
        <v>2</v>
      </c>
    </row>
    <row r="1211" spans="1:18" ht="32.1" customHeight="1" x14ac:dyDescent="0.25">
      <c r="A1211" s="273">
        <v>1209</v>
      </c>
      <c r="B1211" s="274" t="s">
        <v>372</v>
      </c>
      <c r="C1211" s="274">
        <v>30</v>
      </c>
      <c r="D1211" s="274" t="s">
        <v>249</v>
      </c>
      <c r="E1211" s="274">
        <v>3013</v>
      </c>
      <c r="F1211" s="274" t="s">
        <v>2695</v>
      </c>
      <c r="G1211" s="274">
        <v>3</v>
      </c>
      <c r="H1211" s="275" t="s">
        <v>2972</v>
      </c>
      <c r="I1211" s="276">
        <v>311196502</v>
      </c>
      <c r="J1211" s="275"/>
      <c r="K1211" s="277">
        <v>46183</v>
      </c>
      <c r="L1211" s="275" t="s">
        <v>411</v>
      </c>
      <c r="M1211" s="275"/>
      <c r="N1211" s="275" t="s">
        <v>279</v>
      </c>
      <c r="O1211" s="275"/>
      <c r="P1211" s="277"/>
      <c r="Q1211" s="273"/>
      <c r="R1211" s="273">
        <v>2</v>
      </c>
    </row>
    <row r="1212" spans="1:18" ht="32.1" customHeight="1" x14ac:dyDescent="0.25">
      <c r="A1212" s="273">
        <v>1210</v>
      </c>
      <c r="B1212" s="274" t="s">
        <v>372</v>
      </c>
      <c r="C1212" s="274">
        <v>30</v>
      </c>
      <c r="D1212" s="274" t="s">
        <v>249</v>
      </c>
      <c r="E1212" s="274">
        <v>3013</v>
      </c>
      <c r="F1212" s="274" t="s">
        <v>2695</v>
      </c>
      <c r="G1212" s="274">
        <v>3</v>
      </c>
      <c r="H1212" s="275" t="s">
        <v>2973</v>
      </c>
      <c r="I1212" s="276">
        <v>309752664</v>
      </c>
      <c r="J1212" s="275"/>
      <c r="K1212" s="277">
        <v>46183</v>
      </c>
      <c r="L1212" s="275" t="s">
        <v>411</v>
      </c>
      <c r="M1212" s="275"/>
      <c r="N1212" s="275" t="s">
        <v>279</v>
      </c>
      <c r="O1212" s="275"/>
      <c r="P1212" s="277"/>
      <c r="Q1212" s="273"/>
      <c r="R1212" s="273">
        <v>2</v>
      </c>
    </row>
    <row r="1213" spans="1:18" ht="32.1" customHeight="1" x14ac:dyDescent="0.25">
      <c r="A1213" s="273">
        <v>1211</v>
      </c>
      <c r="B1213" s="274" t="s">
        <v>372</v>
      </c>
      <c r="C1213" s="274">
        <v>30</v>
      </c>
      <c r="D1213" s="274" t="s">
        <v>249</v>
      </c>
      <c r="E1213" s="274">
        <v>3013</v>
      </c>
      <c r="F1213" s="274" t="s">
        <v>2695</v>
      </c>
      <c r="G1213" s="274">
        <v>3</v>
      </c>
      <c r="H1213" s="275" t="s">
        <v>2974</v>
      </c>
      <c r="I1213" s="276">
        <v>307235825</v>
      </c>
      <c r="J1213" s="275"/>
      <c r="K1213" s="277">
        <v>46183</v>
      </c>
      <c r="L1213" s="275" t="s">
        <v>411</v>
      </c>
      <c r="M1213" s="275"/>
      <c r="N1213" s="275" t="s">
        <v>279</v>
      </c>
      <c r="O1213" s="275"/>
      <c r="P1213" s="277"/>
      <c r="Q1213" s="273"/>
      <c r="R1213" s="273">
        <v>2</v>
      </c>
    </row>
    <row r="1214" spans="1:18" ht="32.1" customHeight="1" x14ac:dyDescent="0.25">
      <c r="A1214" s="273">
        <v>1212</v>
      </c>
      <c r="B1214" s="274" t="s">
        <v>372</v>
      </c>
      <c r="C1214" s="274">
        <v>30</v>
      </c>
      <c r="D1214" s="274" t="s">
        <v>249</v>
      </c>
      <c r="E1214" s="274">
        <v>3013</v>
      </c>
      <c r="F1214" s="274" t="s">
        <v>2695</v>
      </c>
      <c r="G1214" s="274">
        <v>3</v>
      </c>
      <c r="H1214" s="275" t="s">
        <v>2975</v>
      </c>
      <c r="I1214" s="276">
        <v>306830933</v>
      </c>
      <c r="J1214" s="275"/>
      <c r="K1214" s="277">
        <v>46183</v>
      </c>
      <c r="L1214" s="275" t="s">
        <v>411</v>
      </c>
      <c r="M1214" s="275"/>
      <c r="N1214" s="275" t="s">
        <v>279</v>
      </c>
      <c r="O1214" s="275"/>
      <c r="P1214" s="277"/>
      <c r="Q1214" s="273"/>
      <c r="R1214" s="273">
        <v>2</v>
      </c>
    </row>
    <row r="1215" spans="1:18" ht="32.1" customHeight="1" x14ac:dyDescent="0.25">
      <c r="A1215" s="273">
        <v>1213</v>
      </c>
      <c r="B1215" s="274" t="s">
        <v>371</v>
      </c>
      <c r="C1215" s="274">
        <v>26</v>
      </c>
      <c r="D1215" s="274" t="s">
        <v>859</v>
      </c>
      <c r="E1215" s="274">
        <v>2601</v>
      </c>
      <c r="F1215" s="274" t="s">
        <v>2695</v>
      </c>
      <c r="G1215" s="274">
        <v>3</v>
      </c>
      <c r="H1215" s="275" t="s">
        <v>2977</v>
      </c>
      <c r="I1215" s="276">
        <v>311322273</v>
      </c>
      <c r="J1215" s="275" t="s">
        <v>2977</v>
      </c>
      <c r="K1215" s="277">
        <v>46184</v>
      </c>
      <c r="L1215" s="275" t="s">
        <v>2978</v>
      </c>
      <c r="M1215" s="275"/>
      <c r="N1215" s="275" t="s">
        <v>279</v>
      </c>
      <c r="O1215" s="275"/>
      <c r="P1215" s="277"/>
      <c r="Q1215" s="273"/>
      <c r="R1215" s="273">
        <v>2</v>
      </c>
    </row>
    <row r="1216" spans="1:18" ht="32.1" customHeight="1" x14ac:dyDescent="0.25">
      <c r="A1216" s="273">
        <v>1214</v>
      </c>
      <c r="B1216" s="274" t="s">
        <v>371</v>
      </c>
      <c r="C1216" s="274">
        <v>26</v>
      </c>
      <c r="D1216" s="274" t="s">
        <v>859</v>
      </c>
      <c r="E1216" s="274">
        <v>2601</v>
      </c>
      <c r="F1216" s="274" t="s">
        <v>2695</v>
      </c>
      <c r="G1216" s="274">
        <v>3</v>
      </c>
      <c r="H1216" s="275" t="s">
        <v>2979</v>
      </c>
      <c r="I1216" s="276">
        <v>306680693</v>
      </c>
      <c r="J1216" s="275" t="s">
        <v>2979</v>
      </c>
      <c r="K1216" s="277">
        <v>46184</v>
      </c>
      <c r="L1216" s="275" t="s">
        <v>1665</v>
      </c>
      <c r="M1216" s="275"/>
      <c r="N1216" s="275" t="s">
        <v>279</v>
      </c>
      <c r="O1216" s="275"/>
      <c r="P1216" s="277"/>
      <c r="Q1216" s="273"/>
      <c r="R1216" s="273">
        <v>2</v>
      </c>
    </row>
    <row r="1217" spans="1:18" ht="32.1" customHeight="1" x14ac:dyDescent="0.25">
      <c r="A1217" s="273">
        <v>1215</v>
      </c>
      <c r="B1217" s="274" t="s">
        <v>371</v>
      </c>
      <c r="C1217" s="274">
        <v>26</v>
      </c>
      <c r="D1217" s="274" t="s">
        <v>720</v>
      </c>
      <c r="E1217" s="274">
        <v>2603</v>
      </c>
      <c r="F1217" s="274" t="s">
        <v>2695</v>
      </c>
      <c r="G1217" s="274">
        <v>3</v>
      </c>
      <c r="H1217" s="275" t="s">
        <v>2980</v>
      </c>
      <c r="I1217" s="276">
        <v>306613047</v>
      </c>
      <c r="J1217" s="275" t="s">
        <v>2981</v>
      </c>
      <c r="K1217" s="277">
        <v>46184</v>
      </c>
      <c r="L1217" s="275" t="s">
        <v>990</v>
      </c>
      <c r="M1217" s="275"/>
      <c r="N1217" s="275" t="s">
        <v>279</v>
      </c>
      <c r="O1217" s="275"/>
      <c r="P1217" s="277"/>
      <c r="Q1217" s="273"/>
      <c r="R1217" s="273">
        <v>3</v>
      </c>
    </row>
    <row r="1218" spans="1:18" ht="32.1" customHeight="1" x14ac:dyDescent="0.25">
      <c r="A1218" s="273">
        <v>1216</v>
      </c>
      <c r="B1218" s="274" t="s">
        <v>371</v>
      </c>
      <c r="C1218" s="274">
        <v>26</v>
      </c>
      <c r="D1218" s="274" t="s">
        <v>720</v>
      </c>
      <c r="E1218" s="274">
        <v>2603</v>
      </c>
      <c r="F1218" s="274" t="s">
        <v>2695</v>
      </c>
      <c r="G1218" s="274">
        <v>3</v>
      </c>
      <c r="H1218" s="275" t="s">
        <v>2982</v>
      </c>
      <c r="I1218" s="276">
        <v>51811026760014</v>
      </c>
      <c r="J1218" s="275"/>
      <c r="K1218" s="277">
        <v>46184</v>
      </c>
      <c r="L1218" s="275" t="s">
        <v>2525</v>
      </c>
      <c r="M1218" s="275"/>
      <c r="N1218" s="275" t="s">
        <v>279</v>
      </c>
      <c r="O1218" s="275"/>
      <c r="P1218" s="277"/>
      <c r="Q1218" s="273"/>
      <c r="R1218" s="273">
        <v>0</v>
      </c>
    </row>
    <row r="1219" spans="1:18" ht="32.1" customHeight="1" x14ac:dyDescent="0.25">
      <c r="A1219" s="273">
        <v>1217</v>
      </c>
      <c r="B1219" s="274" t="s">
        <v>371</v>
      </c>
      <c r="C1219" s="274">
        <v>26</v>
      </c>
      <c r="D1219" s="274" t="s">
        <v>720</v>
      </c>
      <c r="E1219" s="274">
        <v>2603</v>
      </c>
      <c r="F1219" s="274" t="s">
        <v>2695</v>
      </c>
      <c r="G1219" s="274">
        <v>3</v>
      </c>
      <c r="H1219" s="275" t="s">
        <v>2983</v>
      </c>
      <c r="I1219" s="276">
        <v>41912906520016</v>
      </c>
      <c r="J1219" s="275"/>
      <c r="K1219" s="277">
        <v>46184</v>
      </c>
      <c r="L1219" s="275" t="s">
        <v>2984</v>
      </c>
      <c r="M1219" s="275"/>
      <c r="N1219" s="275" t="s">
        <v>279</v>
      </c>
      <c r="O1219" s="275"/>
      <c r="P1219" s="277"/>
      <c r="Q1219" s="273"/>
      <c r="R1219" s="273">
        <v>0</v>
      </c>
    </row>
    <row r="1220" spans="1:18" ht="32.1" customHeight="1" x14ac:dyDescent="0.25">
      <c r="A1220" s="273">
        <v>1218</v>
      </c>
      <c r="B1220" s="274" t="s">
        <v>367</v>
      </c>
      <c r="C1220" s="274">
        <v>18</v>
      </c>
      <c r="D1220" s="274" t="s">
        <v>513</v>
      </c>
      <c r="E1220" s="274">
        <v>1811</v>
      </c>
      <c r="F1220" s="274" t="s">
        <v>2695</v>
      </c>
      <c r="G1220" s="274">
        <v>3</v>
      </c>
      <c r="H1220" s="275" t="s">
        <v>2985</v>
      </c>
      <c r="I1220" s="276">
        <v>31001913820028</v>
      </c>
      <c r="J1220" s="275"/>
      <c r="K1220" s="277">
        <v>46184</v>
      </c>
      <c r="L1220" s="275" t="s">
        <v>2986</v>
      </c>
      <c r="M1220" s="275"/>
      <c r="N1220" s="275" t="s">
        <v>279</v>
      </c>
      <c r="O1220" s="275"/>
      <c r="P1220" s="277"/>
      <c r="Q1220" s="273"/>
      <c r="R1220" s="273">
        <v>1</v>
      </c>
    </row>
    <row r="1221" spans="1:18" ht="32.1" customHeight="1" x14ac:dyDescent="0.25">
      <c r="A1221" s="273">
        <v>1219</v>
      </c>
      <c r="B1221" s="274" t="s">
        <v>373</v>
      </c>
      <c r="C1221" s="274">
        <v>33</v>
      </c>
      <c r="D1221" s="274" t="s">
        <v>535</v>
      </c>
      <c r="E1221" s="274">
        <v>3303</v>
      </c>
      <c r="F1221" s="274" t="s">
        <v>2695</v>
      </c>
      <c r="G1221" s="274">
        <v>3</v>
      </c>
      <c r="H1221" s="275" t="s">
        <v>2987</v>
      </c>
      <c r="I1221" s="276">
        <v>311279327</v>
      </c>
      <c r="J1221" s="275"/>
      <c r="K1221" s="277">
        <v>46184</v>
      </c>
      <c r="L1221" s="275" t="s">
        <v>2715</v>
      </c>
      <c r="M1221" s="275"/>
      <c r="N1221" s="275" t="s">
        <v>279</v>
      </c>
      <c r="O1221" s="275"/>
      <c r="P1221" s="277"/>
      <c r="Q1221" s="273"/>
      <c r="R1221" s="273">
        <v>5</v>
      </c>
    </row>
    <row r="1222" spans="1:18" ht="32.1" customHeight="1" x14ac:dyDescent="0.25">
      <c r="A1222" s="273">
        <v>1220</v>
      </c>
      <c r="B1222" s="274" t="s">
        <v>371</v>
      </c>
      <c r="C1222" s="274">
        <v>26</v>
      </c>
      <c r="D1222" s="274" t="s">
        <v>712</v>
      </c>
      <c r="E1222" s="274">
        <v>2604</v>
      </c>
      <c r="F1222" s="274" t="s">
        <v>2695</v>
      </c>
      <c r="G1222" s="274">
        <v>3</v>
      </c>
      <c r="H1222" s="275" t="s">
        <v>2988</v>
      </c>
      <c r="I1222" s="276">
        <v>300671598</v>
      </c>
      <c r="J1222" s="275" t="s">
        <v>2989</v>
      </c>
      <c r="K1222" s="277">
        <v>46184</v>
      </c>
      <c r="L1222" s="275" t="s">
        <v>2990</v>
      </c>
      <c r="M1222" s="275"/>
      <c r="N1222" s="275" t="s">
        <v>279</v>
      </c>
      <c r="O1222" s="275"/>
      <c r="P1222" s="277"/>
      <c r="Q1222" s="273"/>
      <c r="R1222" s="273">
        <v>2</v>
      </c>
    </row>
    <row r="1223" spans="1:18" ht="32.1" customHeight="1" x14ac:dyDescent="0.25">
      <c r="A1223" s="273">
        <v>1221</v>
      </c>
      <c r="B1223" s="274" t="s">
        <v>371</v>
      </c>
      <c r="C1223" s="274">
        <v>26</v>
      </c>
      <c r="D1223" s="274" t="s">
        <v>712</v>
      </c>
      <c r="E1223" s="274">
        <v>2604</v>
      </c>
      <c r="F1223" s="274" t="s">
        <v>2695</v>
      </c>
      <c r="G1223" s="274">
        <v>3</v>
      </c>
      <c r="H1223" s="275" t="s">
        <v>2991</v>
      </c>
      <c r="I1223" s="276">
        <v>207149475</v>
      </c>
      <c r="J1223" s="275" t="s">
        <v>2992</v>
      </c>
      <c r="K1223" s="277">
        <v>46184</v>
      </c>
      <c r="L1223" s="275" t="s">
        <v>2993</v>
      </c>
      <c r="M1223" s="275"/>
      <c r="N1223" s="275" t="s">
        <v>279</v>
      </c>
      <c r="O1223" s="275"/>
      <c r="P1223" s="277"/>
      <c r="Q1223" s="273"/>
      <c r="R1223" s="273">
        <v>2</v>
      </c>
    </row>
    <row r="1224" spans="1:18" ht="32.1" customHeight="1" x14ac:dyDescent="0.25">
      <c r="A1224" s="273">
        <v>1222</v>
      </c>
      <c r="B1224" s="274" t="s">
        <v>371</v>
      </c>
      <c r="C1224" s="274">
        <v>26</v>
      </c>
      <c r="D1224" s="274" t="s">
        <v>712</v>
      </c>
      <c r="E1224" s="274">
        <v>2604</v>
      </c>
      <c r="F1224" s="274" t="s">
        <v>2695</v>
      </c>
      <c r="G1224" s="274">
        <v>3</v>
      </c>
      <c r="H1224" s="275" t="s">
        <v>2994</v>
      </c>
      <c r="I1224" s="276">
        <v>301150003</v>
      </c>
      <c r="J1224" s="275" t="s">
        <v>2995</v>
      </c>
      <c r="K1224" s="277">
        <v>46184</v>
      </c>
      <c r="L1224" s="275" t="s">
        <v>2993</v>
      </c>
      <c r="M1224" s="275"/>
      <c r="N1224" s="275" t="s">
        <v>279</v>
      </c>
      <c r="O1224" s="275"/>
      <c r="P1224" s="277"/>
      <c r="Q1224" s="273"/>
      <c r="R1224" s="273">
        <v>1</v>
      </c>
    </row>
    <row r="1225" spans="1:18" ht="32.1" customHeight="1" x14ac:dyDescent="0.25">
      <c r="A1225" s="273">
        <v>1223</v>
      </c>
      <c r="B1225" s="274" t="s">
        <v>365</v>
      </c>
      <c r="C1225" s="274">
        <v>12</v>
      </c>
      <c r="D1225" s="274" t="s">
        <v>418</v>
      </c>
      <c r="E1225" s="274">
        <v>1211</v>
      </c>
      <c r="F1225" s="274" t="s">
        <v>2695</v>
      </c>
      <c r="G1225" s="274">
        <v>3</v>
      </c>
      <c r="H1225" s="275" t="s">
        <v>2996</v>
      </c>
      <c r="I1225" s="276">
        <v>311911592</v>
      </c>
      <c r="J1225" s="275" t="s">
        <v>2997</v>
      </c>
      <c r="K1225" s="277">
        <v>46184</v>
      </c>
      <c r="L1225" s="275" t="s">
        <v>2567</v>
      </c>
      <c r="M1225" s="275"/>
      <c r="N1225" s="275" t="s">
        <v>279</v>
      </c>
      <c r="O1225" s="275"/>
      <c r="P1225" s="277"/>
      <c r="Q1225" s="273"/>
      <c r="R1225" s="273">
        <v>3</v>
      </c>
    </row>
    <row r="1226" spans="1:18" ht="32.1" customHeight="1" x14ac:dyDescent="0.25">
      <c r="A1226" s="273">
        <v>1224</v>
      </c>
      <c r="B1226" s="274" t="s">
        <v>365</v>
      </c>
      <c r="C1226" s="274">
        <v>12</v>
      </c>
      <c r="D1226" s="274" t="s">
        <v>418</v>
      </c>
      <c r="E1226" s="274">
        <v>1211</v>
      </c>
      <c r="F1226" s="274" t="s">
        <v>2695</v>
      </c>
      <c r="G1226" s="274">
        <v>3</v>
      </c>
      <c r="H1226" s="275" t="s">
        <v>2998</v>
      </c>
      <c r="I1226" s="276">
        <v>40507782330014</v>
      </c>
      <c r="J1226" s="275"/>
      <c r="K1226" s="277">
        <v>46184</v>
      </c>
      <c r="L1226" s="275" t="s">
        <v>2999</v>
      </c>
      <c r="M1226" s="275"/>
      <c r="N1226" s="275" t="s">
        <v>279</v>
      </c>
      <c r="O1226" s="275"/>
      <c r="P1226" s="277"/>
      <c r="Q1226" s="273"/>
      <c r="R1226" s="273">
        <v>3</v>
      </c>
    </row>
    <row r="1227" spans="1:18" ht="32.1" customHeight="1" x14ac:dyDescent="0.25">
      <c r="A1227" s="273">
        <v>1225</v>
      </c>
      <c r="B1227" s="274" t="s">
        <v>365</v>
      </c>
      <c r="C1227" s="274">
        <v>12</v>
      </c>
      <c r="D1227" s="274" t="s">
        <v>418</v>
      </c>
      <c r="E1227" s="274">
        <v>1211</v>
      </c>
      <c r="F1227" s="274" t="s">
        <v>2695</v>
      </c>
      <c r="G1227" s="274">
        <v>3</v>
      </c>
      <c r="H1227" s="275" t="s">
        <v>3000</v>
      </c>
      <c r="I1227" s="276">
        <v>30202782330071</v>
      </c>
      <c r="J1227" s="275"/>
      <c r="K1227" s="277">
        <v>46184</v>
      </c>
      <c r="L1227" s="275" t="s">
        <v>3001</v>
      </c>
      <c r="M1227" s="275"/>
      <c r="N1227" s="275" t="s">
        <v>279</v>
      </c>
      <c r="O1227" s="275"/>
      <c r="P1227" s="277"/>
      <c r="Q1227" s="273"/>
      <c r="R1227" s="273">
        <v>3</v>
      </c>
    </row>
    <row r="1228" spans="1:18" ht="32.1" customHeight="1" x14ac:dyDescent="0.25">
      <c r="A1228" s="273">
        <v>1226</v>
      </c>
      <c r="B1228" s="274" t="s">
        <v>367</v>
      </c>
      <c r="C1228" s="274">
        <v>18</v>
      </c>
      <c r="D1228" s="274" t="s">
        <v>400</v>
      </c>
      <c r="E1228" s="274">
        <v>1801</v>
      </c>
      <c r="F1228" s="274" t="s">
        <v>2695</v>
      </c>
      <c r="G1228" s="274">
        <v>3</v>
      </c>
      <c r="H1228" s="275" t="s">
        <v>3002</v>
      </c>
      <c r="I1228" s="276">
        <v>303874929</v>
      </c>
      <c r="J1228" s="275" t="s">
        <v>3003</v>
      </c>
      <c r="K1228" s="277">
        <v>46184</v>
      </c>
      <c r="L1228" s="275" t="s">
        <v>3004</v>
      </c>
      <c r="M1228" s="275"/>
      <c r="N1228" s="275" t="s">
        <v>279</v>
      </c>
      <c r="O1228" s="275"/>
      <c r="P1228" s="277"/>
      <c r="Q1228" s="273"/>
      <c r="R1228" s="273">
        <v>5</v>
      </c>
    </row>
    <row r="1229" spans="1:18" ht="32.1" customHeight="1" x14ac:dyDescent="0.25">
      <c r="A1229" s="273">
        <v>1227</v>
      </c>
      <c r="B1229" s="274" t="s">
        <v>372</v>
      </c>
      <c r="C1229" s="274">
        <v>30</v>
      </c>
      <c r="D1229" s="274" t="s">
        <v>250</v>
      </c>
      <c r="E1229" s="274">
        <v>3014</v>
      </c>
      <c r="F1229" s="274" t="s">
        <v>2695</v>
      </c>
      <c r="G1229" s="274">
        <v>3</v>
      </c>
      <c r="H1229" s="275" t="s">
        <v>3005</v>
      </c>
      <c r="I1229" s="276">
        <v>41406674210054</v>
      </c>
      <c r="J1229" s="275"/>
      <c r="K1229" s="277">
        <v>46184</v>
      </c>
      <c r="L1229" s="275" t="s">
        <v>3006</v>
      </c>
      <c r="M1229" s="275"/>
      <c r="N1229" s="275" t="s">
        <v>279</v>
      </c>
      <c r="O1229" s="275"/>
      <c r="P1229" s="277"/>
      <c r="Q1229" s="273"/>
      <c r="R1229" s="273">
        <v>2</v>
      </c>
    </row>
    <row r="1230" spans="1:18" ht="32.1" customHeight="1" x14ac:dyDescent="0.25">
      <c r="A1230" s="273">
        <v>1228</v>
      </c>
      <c r="B1230" s="274" t="s">
        <v>372</v>
      </c>
      <c r="C1230" s="274">
        <v>30</v>
      </c>
      <c r="D1230" s="274" t="s">
        <v>250</v>
      </c>
      <c r="E1230" s="274">
        <v>3014</v>
      </c>
      <c r="F1230" s="274" t="s">
        <v>2695</v>
      </c>
      <c r="G1230" s="274">
        <v>3</v>
      </c>
      <c r="H1230" s="275" t="s">
        <v>3007</v>
      </c>
      <c r="I1230" s="276">
        <v>312347834</v>
      </c>
      <c r="J1230" s="275"/>
      <c r="K1230" s="277">
        <v>46184</v>
      </c>
      <c r="L1230" s="275" t="s">
        <v>411</v>
      </c>
      <c r="M1230" s="275"/>
      <c r="N1230" s="275" t="s">
        <v>279</v>
      </c>
      <c r="O1230" s="275"/>
      <c r="P1230" s="277"/>
      <c r="Q1230" s="273"/>
      <c r="R1230" s="273">
        <v>2</v>
      </c>
    </row>
    <row r="1231" spans="1:18" ht="32.1" customHeight="1" x14ac:dyDescent="0.25">
      <c r="A1231" s="273">
        <v>1229</v>
      </c>
      <c r="B1231" s="274" t="s">
        <v>372</v>
      </c>
      <c r="C1231" s="274">
        <v>30</v>
      </c>
      <c r="D1231" s="274" t="s">
        <v>250</v>
      </c>
      <c r="E1231" s="274">
        <v>3014</v>
      </c>
      <c r="F1231" s="274" t="s">
        <v>2695</v>
      </c>
      <c r="G1231" s="274">
        <v>3</v>
      </c>
      <c r="H1231" s="275" t="s">
        <v>3008</v>
      </c>
      <c r="I1231" s="276">
        <v>311800779</v>
      </c>
      <c r="J1231" s="275"/>
      <c r="K1231" s="277">
        <v>46184</v>
      </c>
      <c r="L1231" s="275" t="s">
        <v>411</v>
      </c>
      <c r="M1231" s="275"/>
      <c r="N1231" s="275" t="s">
        <v>279</v>
      </c>
      <c r="O1231" s="275"/>
      <c r="P1231" s="277"/>
      <c r="Q1231" s="273"/>
      <c r="R1231" s="273">
        <v>2</v>
      </c>
    </row>
    <row r="1232" spans="1:18" ht="32.1" customHeight="1" x14ac:dyDescent="0.25">
      <c r="A1232" s="273">
        <v>1230</v>
      </c>
      <c r="B1232" s="274" t="s">
        <v>372</v>
      </c>
      <c r="C1232" s="274">
        <v>30</v>
      </c>
      <c r="D1232" s="274" t="s">
        <v>250</v>
      </c>
      <c r="E1232" s="274">
        <v>3014</v>
      </c>
      <c r="F1232" s="274" t="s">
        <v>2695</v>
      </c>
      <c r="G1232" s="274">
        <v>3</v>
      </c>
      <c r="H1232" s="275" t="s">
        <v>3009</v>
      </c>
      <c r="I1232" s="276">
        <v>311535783</v>
      </c>
      <c r="J1232" s="275"/>
      <c r="K1232" s="277">
        <v>46184</v>
      </c>
      <c r="L1232" s="275" t="s">
        <v>411</v>
      </c>
      <c r="M1232" s="275"/>
      <c r="N1232" s="275" t="s">
        <v>279</v>
      </c>
      <c r="O1232" s="275"/>
      <c r="P1232" s="277"/>
      <c r="Q1232" s="273"/>
      <c r="R1232" s="273">
        <v>2</v>
      </c>
    </row>
    <row r="1233" spans="1:18" ht="32.1" customHeight="1" x14ac:dyDescent="0.25">
      <c r="A1233" s="273">
        <v>1231</v>
      </c>
      <c r="B1233" s="274" t="s">
        <v>373</v>
      </c>
      <c r="C1233" s="274">
        <v>33</v>
      </c>
      <c r="D1233" s="274" t="s">
        <v>500</v>
      </c>
      <c r="E1233" s="274">
        <v>3313</v>
      </c>
      <c r="F1233" s="274" t="s">
        <v>2695</v>
      </c>
      <c r="G1233" s="274">
        <v>3</v>
      </c>
      <c r="H1233" s="275" t="s">
        <v>3010</v>
      </c>
      <c r="I1233" s="276">
        <v>60209047190028</v>
      </c>
      <c r="J1233" s="275"/>
      <c r="K1233" s="277">
        <v>46185</v>
      </c>
      <c r="L1233" s="275" t="s">
        <v>2596</v>
      </c>
      <c r="M1233" s="275"/>
      <c r="N1233" s="275" t="s">
        <v>279</v>
      </c>
      <c r="O1233" s="275"/>
      <c r="P1233" s="277"/>
      <c r="Q1233" s="273"/>
      <c r="R1233" s="273">
        <v>1</v>
      </c>
    </row>
    <row r="1234" spans="1:18" ht="32.1" customHeight="1" x14ac:dyDescent="0.25">
      <c r="A1234" s="273">
        <v>1232</v>
      </c>
      <c r="B1234" s="274" t="s">
        <v>373</v>
      </c>
      <c r="C1234" s="274">
        <v>33</v>
      </c>
      <c r="D1234" s="274" t="s">
        <v>500</v>
      </c>
      <c r="E1234" s="274">
        <v>3313</v>
      </c>
      <c r="F1234" s="274" t="s">
        <v>2695</v>
      </c>
      <c r="G1234" s="274">
        <v>3</v>
      </c>
      <c r="H1234" s="275" t="s">
        <v>3011</v>
      </c>
      <c r="I1234" s="276">
        <v>51805047190011</v>
      </c>
      <c r="J1234" s="275"/>
      <c r="K1234" s="277">
        <v>46185</v>
      </c>
      <c r="L1234" s="275" t="s">
        <v>2549</v>
      </c>
      <c r="M1234" s="275"/>
      <c r="N1234" s="275" t="s">
        <v>279</v>
      </c>
      <c r="O1234" s="275"/>
      <c r="P1234" s="277"/>
      <c r="Q1234" s="273"/>
      <c r="R1234" s="273">
        <v>1</v>
      </c>
    </row>
    <row r="1235" spans="1:18" ht="32.1" customHeight="1" x14ac:dyDescent="0.25">
      <c r="A1235" s="273">
        <v>1233</v>
      </c>
      <c r="B1235" s="274" t="s">
        <v>367</v>
      </c>
      <c r="C1235" s="274">
        <v>18</v>
      </c>
      <c r="D1235" s="274" t="s">
        <v>472</v>
      </c>
      <c r="E1235" s="274">
        <v>1808</v>
      </c>
      <c r="F1235" s="274" t="s">
        <v>2695</v>
      </c>
      <c r="G1235" s="274">
        <v>3</v>
      </c>
      <c r="H1235" s="275" t="s">
        <v>3012</v>
      </c>
      <c r="I1235" s="276">
        <v>311130584</v>
      </c>
      <c r="J1235" s="275" t="s">
        <v>2677</v>
      </c>
      <c r="K1235" s="277">
        <v>46185</v>
      </c>
      <c r="L1235" s="275" t="s">
        <v>3013</v>
      </c>
      <c r="M1235" s="275"/>
      <c r="N1235" s="275" t="s">
        <v>279</v>
      </c>
      <c r="O1235" s="275"/>
      <c r="P1235" s="277"/>
      <c r="Q1235" s="273"/>
      <c r="R1235" s="273">
        <v>1</v>
      </c>
    </row>
    <row r="1236" spans="1:18" ht="32.1" customHeight="1" x14ac:dyDescent="0.25">
      <c r="A1236" s="273">
        <v>1234</v>
      </c>
      <c r="B1236" s="274" t="s">
        <v>369</v>
      </c>
      <c r="C1236" s="274">
        <v>22</v>
      </c>
      <c r="D1236" s="274" t="s">
        <v>228</v>
      </c>
      <c r="E1236" s="274">
        <v>2208</v>
      </c>
      <c r="F1236" s="274" t="s">
        <v>2695</v>
      </c>
      <c r="G1236" s="274">
        <v>3</v>
      </c>
      <c r="H1236" s="275" t="s">
        <v>3014</v>
      </c>
      <c r="I1236" s="276">
        <v>312196121</v>
      </c>
      <c r="J1236" s="275" t="s">
        <v>3015</v>
      </c>
      <c r="K1236" s="277">
        <v>46185</v>
      </c>
      <c r="L1236" s="275" t="s">
        <v>3016</v>
      </c>
      <c r="M1236" s="275"/>
      <c r="N1236" s="275" t="s">
        <v>279</v>
      </c>
      <c r="O1236" s="275"/>
      <c r="P1236" s="277"/>
      <c r="Q1236" s="273"/>
      <c r="R1236" s="273">
        <v>2</v>
      </c>
    </row>
    <row r="1237" spans="1:18" ht="32.1" customHeight="1" x14ac:dyDescent="0.25">
      <c r="A1237" s="273">
        <v>1235</v>
      </c>
      <c r="B1237" s="274" t="s">
        <v>369</v>
      </c>
      <c r="C1237" s="274">
        <v>22</v>
      </c>
      <c r="D1237" s="274" t="s">
        <v>228</v>
      </c>
      <c r="E1237" s="274">
        <v>2208</v>
      </c>
      <c r="F1237" s="274" t="s">
        <v>2695</v>
      </c>
      <c r="G1237" s="274">
        <v>3</v>
      </c>
      <c r="H1237" s="275" t="s">
        <v>3017</v>
      </c>
      <c r="I1237" s="276">
        <v>307939240</v>
      </c>
      <c r="J1237" s="275" t="s">
        <v>3018</v>
      </c>
      <c r="K1237" s="277">
        <v>46185</v>
      </c>
      <c r="L1237" s="275" t="s">
        <v>3019</v>
      </c>
      <c r="M1237" s="275"/>
      <c r="N1237" s="275" t="s">
        <v>279</v>
      </c>
      <c r="O1237" s="275"/>
      <c r="P1237" s="277"/>
      <c r="Q1237" s="273"/>
      <c r="R1237" s="273">
        <v>2</v>
      </c>
    </row>
    <row r="1238" spans="1:18" ht="32.1" customHeight="1" x14ac:dyDescent="0.25">
      <c r="A1238" s="273">
        <v>1236</v>
      </c>
      <c r="B1238" s="274" t="s">
        <v>367</v>
      </c>
      <c r="C1238" s="274">
        <v>18</v>
      </c>
      <c r="D1238" s="274" t="s">
        <v>559</v>
      </c>
      <c r="E1238" s="274">
        <v>1817</v>
      </c>
      <c r="F1238" s="274" t="s">
        <v>2695</v>
      </c>
      <c r="G1238" s="274">
        <v>3</v>
      </c>
      <c r="H1238" s="275" t="s">
        <v>3020</v>
      </c>
      <c r="I1238" s="276">
        <v>301300037</v>
      </c>
      <c r="J1238" s="275" t="s">
        <v>3021</v>
      </c>
      <c r="K1238" s="277">
        <v>46185</v>
      </c>
      <c r="L1238" s="275" t="s">
        <v>3022</v>
      </c>
      <c r="M1238" s="275"/>
      <c r="N1238" s="275" t="s">
        <v>279</v>
      </c>
      <c r="O1238" s="275"/>
      <c r="P1238" s="277"/>
      <c r="Q1238" s="273"/>
      <c r="R1238" s="273">
        <v>5</v>
      </c>
    </row>
    <row r="1239" spans="1:18" ht="32.1" customHeight="1" x14ac:dyDescent="0.25">
      <c r="A1239" s="273">
        <v>1237</v>
      </c>
      <c r="B1239" s="274" t="s">
        <v>372</v>
      </c>
      <c r="C1239" s="274">
        <v>30</v>
      </c>
      <c r="D1239" s="274" t="s">
        <v>242</v>
      </c>
      <c r="E1239" s="274">
        <v>3003</v>
      </c>
      <c r="F1239" s="274" t="s">
        <v>2695</v>
      </c>
      <c r="G1239" s="274">
        <v>3</v>
      </c>
      <c r="H1239" s="275" t="s">
        <v>3023</v>
      </c>
      <c r="I1239" s="276">
        <v>42602684230010</v>
      </c>
      <c r="J1239" s="275"/>
      <c r="K1239" s="277">
        <v>46185</v>
      </c>
      <c r="L1239" s="275" t="s">
        <v>411</v>
      </c>
      <c r="M1239" s="275"/>
      <c r="N1239" s="275" t="s">
        <v>279</v>
      </c>
      <c r="O1239" s="275"/>
      <c r="P1239" s="277"/>
      <c r="Q1239" s="273"/>
      <c r="R1239" s="273">
        <v>2</v>
      </c>
    </row>
    <row r="1240" spans="1:18" ht="32.1" customHeight="1" x14ac:dyDescent="0.25">
      <c r="A1240" s="273">
        <v>1238</v>
      </c>
      <c r="B1240" s="274" t="s">
        <v>372</v>
      </c>
      <c r="C1240" s="274">
        <v>30</v>
      </c>
      <c r="D1240" s="274" t="s">
        <v>242</v>
      </c>
      <c r="E1240" s="274">
        <v>3003</v>
      </c>
      <c r="F1240" s="274" t="s">
        <v>2695</v>
      </c>
      <c r="G1240" s="274">
        <v>3</v>
      </c>
      <c r="H1240" s="275" t="s">
        <v>3024</v>
      </c>
      <c r="I1240" s="276">
        <v>40505997050037</v>
      </c>
      <c r="J1240" s="275"/>
      <c r="K1240" s="277">
        <v>46185</v>
      </c>
      <c r="L1240" s="275" t="s">
        <v>411</v>
      </c>
      <c r="M1240" s="275"/>
      <c r="N1240" s="275" t="s">
        <v>279</v>
      </c>
      <c r="O1240" s="275"/>
      <c r="P1240" s="277"/>
      <c r="Q1240" s="273"/>
      <c r="R1240" s="273">
        <v>2</v>
      </c>
    </row>
    <row r="1241" spans="1:18" ht="32.1" customHeight="1" x14ac:dyDescent="0.25">
      <c r="A1241" s="273">
        <v>1239</v>
      </c>
      <c r="B1241" s="274" t="s">
        <v>372</v>
      </c>
      <c r="C1241" s="274">
        <v>30</v>
      </c>
      <c r="D1241" s="274" t="s">
        <v>242</v>
      </c>
      <c r="E1241" s="274">
        <v>3003</v>
      </c>
      <c r="F1241" s="274" t="s">
        <v>2695</v>
      </c>
      <c r="G1241" s="274">
        <v>3</v>
      </c>
      <c r="H1241" s="275" t="s">
        <v>3025</v>
      </c>
      <c r="I1241" s="276">
        <v>32205947050014</v>
      </c>
      <c r="J1241" s="275"/>
      <c r="K1241" s="277">
        <v>46185</v>
      </c>
      <c r="L1241" s="275" t="s">
        <v>411</v>
      </c>
      <c r="M1241" s="275"/>
      <c r="N1241" s="275" t="s">
        <v>279</v>
      </c>
      <c r="O1241" s="275"/>
      <c r="P1241" s="277"/>
      <c r="Q1241" s="273"/>
      <c r="R1241" s="273">
        <v>2</v>
      </c>
    </row>
    <row r="1242" spans="1:18" ht="32.1" customHeight="1" x14ac:dyDescent="0.25">
      <c r="A1242" s="273">
        <v>1240</v>
      </c>
      <c r="B1242" s="274" t="s">
        <v>372</v>
      </c>
      <c r="C1242" s="274">
        <v>30</v>
      </c>
      <c r="D1242" s="274" t="s">
        <v>242</v>
      </c>
      <c r="E1242" s="274">
        <v>3003</v>
      </c>
      <c r="F1242" s="274" t="s">
        <v>2695</v>
      </c>
      <c r="G1242" s="274">
        <v>3</v>
      </c>
      <c r="H1242" s="275" t="s">
        <v>3026</v>
      </c>
      <c r="I1242" s="276">
        <v>311015590</v>
      </c>
      <c r="J1242" s="275"/>
      <c r="K1242" s="277">
        <v>46185</v>
      </c>
      <c r="L1242" s="275" t="s">
        <v>411</v>
      </c>
      <c r="M1242" s="275"/>
      <c r="N1242" s="275" t="s">
        <v>279</v>
      </c>
      <c r="O1242" s="275"/>
      <c r="P1242" s="277"/>
      <c r="Q1242" s="273"/>
      <c r="R1242" s="273">
        <v>2</v>
      </c>
    </row>
    <row r="1243" spans="1:18" ht="32.1" customHeight="1" x14ac:dyDescent="0.25">
      <c r="A1243" s="273">
        <v>1241</v>
      </c>
      <c r="B1243" s="274" t="s">
        <v>368</v>
      </c>
      <c r="C1243" s="274">
        <v>24</v>
      </c>
      <c r="D1243" s="274" t="s">
        <v>213</v>
      </c>
      <c r="E1243" s="274">
        <v>2410</v>
      </c>
      <c r="F1243" s="274" t="s">
        <v>2695</v>
      </c>
      <c r="G1243" s="274">
        <v>3</v>
      </c>
      <c r="H1243" s="275" t="s">
        <v>3027</v>
      </c>
      <c r="I1243" s="276">
        <v>31403832890041</v>
      </c>
      <c r="J1243" s="275"/>
      <c r="K1243" s="277">
        <v>46185</v>
      </c>
      <c r="L1243" s="275" t="s">
        <v>3028</v>
      </c>
      <c r="M1243" s="275"/>
      <c r="N1243" s="275" t="s">
        <v>279</v>
      </c>
      <c r="O1243" s="275"/>
      <c r="P1243" s="277"/>
      <c r="Q1243" s="273"/>
      <c r="R1243" s="273">
        <v>4</v>
      </c>
    </row>
    <row r="1244" spans="1:18" ht="32.1" customHeight="1" x14ac:dyDescent="0.25">
      <c r="A1244" s="273">
        <v>1242</v>
      </c>
      <c r="B1244" s="274" t="s">
        <v>362</v>
      </c>
      <c r="C1244" s="274">
        <v>8</v>
      </c>
      <c r="D1244" s="274" t="s">
        <v>614</v>
      </c>
      <c r="E1244" s="274">
        <v>811</v>
      </c>
      <c r="F1244" s="274" t="s">
        <v>2695</v>
      </c>
      <c r="G1244" s="274">
        <v>3</v>
      </c>
      <c r="H1244" s="275" t="s">
        <v>3029</v>
      </c>
      <c r="I1244" s="276">
        <v>311529164</v>
      </c>
      <c r="J1244" s="275" t="s">
        <v>3030</v>
      </c>
      <c r="K1244" s="277">
        <v>46185</v>
      </c>
      <c r="L1244" s="275" t="s">
        <v>411</v>
      </c>
      <c r="M1244" s="275"/>
      <c r="N1244" s="275" t="s">
        <v>279</v>
      </c>
      <c r="O1244" s="275"/>
      <c r="P1244" s="277"/>
      <c r="Q1244" s="273"/>
      <c r="R1244" s="273">
        <v>2</v>
      </c>
    </row>
    <row r="1245" spans="1:18" ht="32.1" customHeight="1" x14ac:dyDescent="0.25">
      <c r="A1245" s="273">
        <v>1243</v>
      </c>
      <c r="B1245" s="274" t="s">
        <v>370</v>
      </c>
      <c r="C1245" s="274">
        <v>27</v>
      </c>
      <c r="D1245" s="274" t="s">
        <v>124</v>
      </c>
      <c r="E1245" s="274">
        <v>2702</v>
      </c>
      <c r="F1245" s="274" t="s">
        <v>2695</v>
      </c>
      <c r="G1245" s="274">
        <v>3</v>
      </c>
      <c r="H1245" s="275" t="s">
        <v>3031</v>
      </c>
      <c r="I1245" s="276">
        <v>201130956</v>
      </c>
      <c r="J1245" s="275" t="s">
        <v>3032</v>
      </c>
      <c r="K1245" s="277">
        <v>46185</v>
      </c>
      <c r="L1245" s="275" t="s">
        <v>1176</v>
      </c>
      <c r="M1245" s="275"/>
      <c r="N1245" s="275" t="s">
        <v>279</v>
      </c>
      <c r="O1245" s="275"/>
      <c r="P1245" s="277"/>
      <c r="Q1245" s="273"/>
      <c r="R1245" s="273">
        <v>2</v>
      </c>
    </row>
    <row r="1246" spans="1:18" ht="32.1" customHeight="1" x14ac:dyDescent="0.25">
      <c r="A1246" s="273">
        <v>1244</v>
      </c>
      <c r="B1246" s="274" t="s">
        <v>370</v>
      </c>
      <c r="C1246" s="274">
        <v>27</v>
      </c>
      <c r="D1246" s="274" t="s">
        <v>131</v>
      </c>
      <c r="E1246" s="274">
        <v>2718</v>
      </c>
      <c r="F1246" s="274" t="s">
        <v>2695</v>
      </c>
      <c r="G1246" s="274">
        <v>3</v>
      </c>
      <c r="H1246" s="275" t="s">
        <v>3033</v>
      </c>
      <c r="I1246" s="276">
        <v>307263245</v>
      </c>
      <c r="J1246" s="275" t="s">
        <v>3034</v>
      </c>
      <c r="K1246" s="277">
        <v>46185</v>
      </c>
      <c r="L1246" s="275" t="s">
        <v>411</v>
      </c>
      <c r="M1246" s="275"/>
      <c r="N1246" s="275" t="s">
        <v>279</v>
      </c>
      <c r="O1246" s="275"/>
      <c r="P1246" s="277"/>
      <c r="Q1246" s="273"/>
      <c r="R1246" s="273">
        <v>2</v>
      </c>
    </row>
    <row r="1247" spans="1:18" ht="32.1" customHeight="1" x14ac:dyDescent="0.25">
      <c r="A1247" s="273">
        <v>1245</v>
      </c>
      <c r="B1247" s="274" t="s">
        <v>373</v>
      </c>
      <c r="C1247" s="274">
        <v>33</v>
      </c>
      <c r="D1247" s="274" t="s">
        <v>415</v>
      </c>
      <c r="E1247" s="274">
        <v>3301</v>
      </c>
      <c r="F1247" s="274" t="s">
        <v>2695</v>
      </c>
      <c r="G1247" s="274">
        <v>3</v>
      </c>
      <c r="H1247" s="275" t="s">
        <v>3035</v>
      </c>
      <c r="I1247" s="276">
        <v>30906753140022</v>
      </c>
      <c r="J1247" s="275"/>
      <c r="K1247" s="277">
        <v>46188</v>
      </c>
      <c r="L1247" s="275" t="s">
        <v>2880</v>
      </c>
      <c r="M1247" s="275"/>
      <c r="N1247" s="275" t="s">
        <v>279</v>
      </c>
      <c r="O1247" s="275"/>
      <c r="P1247" s="277"/>
      <c r="Q1247" s="273"/>
      <c r="R1247" s="273">
        <v>3</v>
      </c>
    </row>
    <row r="1248" spans="1:18" ht="32.1" customHeight="1" x14ac:dyDescent="0.25">
      <c r="A1248" s="273">
        <v>1246</v>
      </c>
      <c r="B1248" s="274" t="s">
        <v>372</v>
      </c>
      <c r="C1248" s="274">
        <v>30</v>
      </c>
      <c r="D1248" s="274" t="s">
        <v>247</v>
      </c>
      <c r="E1248" s="274">
        <v>3010</v>
      </c>
      <c r="F1248" s="274" t="s">
        <v>2695</v>
      </c>
      <c r="G1248" s="274">
        <v>3</v>
      </c>
      <c r="H1248" s="275" t="s">
        <v>2847</v>
      </c>
      <c r="I1248" s="276">
        <v>312546935</v>
      </c>
      <c r="J1248" s="275"/>
      <c r="K1248" s="277">
        <v>46188</v>
      </c>
      <c r="L1248" s="275" t="s">
        <v>411</v>
      </c>
      <c r="M1248" s="275"/>
      <c r="N1248" s="275" t="s">
        <v>279</v>
      </c>
      <c r="O1248" s="275"/>
      <c r="P1248" s="277"/>
      <c r="Q1248" s="273"/>
      <c r="R1248" s="273">
        <v>2</v>
      </c>
    </row>
    <row r="1249" spans="1:18" ht="32.1" customHeight="1" x14ac:dyDescent="0.25">
      <c r="A1249" s="273">
        <v>1247</v>
      </c>
      <c r="B1249" s="274" t="s">
        <v>372</v>
      </c>
      <c r="C1249" s="274">
        <v>30</v>
      </c>
      <c r="D1249" s="274" t="s">
        <v>247</v>
      </c>
      <c r="E1249" s="274">
        <v>3010</v>
      </c>
      <c r="F1249" s="274" t="s">
        <v>2695</v>
      </c>
      <c r="G1249" s="274">
        <v>3</v>
      </c>
      <c r="H1249" s="275" t="s">
        <v>3036</v>
      </c>
      <c r="I1249" s="276">
        <v>309679549</v>
      </c>
      <c r="J1249" s="275"/>
      <c r="K1249" s="277">
        <v>46188</v>
      </c>
      <c r="L1249" s="275" t="s">
        <v>411</v>
      </c>
      <c r="M1249" s="275"/>
      <c r="N1249" s="275" t="s">
        <v>279</v>
      </c>
      <c r="O1249" s="275"/>
      <c r="P1249" s="277"/>
      <c r="Q1249" s="273"/>
      <c r="R1249" s="273">
        <v>2</v>
      </c>
    </row>
    <row r="1250" spans="1:18" ht="32.1" customHeight="1" x14ac:dyDescent="0.25">
      <c r="A1250" s="273">
        <v>1248</v>
      </c>
      <c r="B1250" s="274" t="s">
        <v>372</v>
      </c>
      <c r="C1250" s="274">
        <v>30</v>
      </c>
      <c r="D1250" s="274" t="s">
        <v>247</v>
      </c>
      <c r="E1250" s="274">
        <v>3010</v>
      </c>
      <c r="F1250" s="274" t="s">
        <v>2695</v>
      </c>
      <c r="G1250" s="274">
        <v>3</v>
      </c>
      <c r="H1250" s="275" t="s">
        <v>2845</v>
      </c>
      <c r="I1250" s="276">
        <v>307478981</v>
      </c>
      <c r="J1250" s="275"/>
      <c r="K1250" s="277">
        <v>46188</v>
      </c>
      <c r="L1250" s="275" t="s">
        <v>411</v>
      </c>
      <c r="M1250" s="275"/>
      <c r="N1250" s="275" t="s">
        <v>279</v>
      </c>
      <c r="O1250" s="275"/>
      <c r="P1250" s="277"/>
      <c r="Q1250" s="273"/>
      <c r="R1250" s="273">
        <v>2</v>
      </c>
    </row>
    <row r="1251" spans="1:18" ht="32.1" customHeight="1" x14ac:dyDescent="0.25">
      <c r="A1251" s="273">
        <v>1249</v>
      </c>
      <c r="B1251" s="274" t="s">
        <v>372</v>
      </c>
      <c r="C1251" s="274">
        <v>30</v>
      </c>
      <c r="D1251" s="274" t="s">
        <v>247</v>
      </c>
      <c r="E1251" s="274">
        <v>3010</v>
      </c>
      <c r="F1251" s="274" t="s">
        <v>2695</v>
      </c>
      <c r="G1251" s="274">
        <v>3</v>
      </c>
      <c r="H1251" s="275" t="s">
        <v>2846</v>
      </c>
      <c r="I1251" s="276">
        <v>310988649</v>
      </c>
      <c r="J1251" s="275"/>
      <c r="K1251" s="277">
        <v>46188</v>
      </c>
      <c r="L1251" s="275" t="s">
        <v>411</v>
      </c>
      <c r="M1251" s="275"/>
      <c r="N1251" s="275" t="s">
        <v>279</v>
      </c>
      <c r="O1251" s="275"/>
      <c r="P1251" s="277"/>
      <c r="Q1251" s="273"/>
      <c r="R1251" s="273">
        <v>2</v>
      </c>
    </row>
    <row r="1252" spans="1:18" ht="32.1" customHeight="1" x14ac:dyDescent="0.25">
      <c r="A1252" s="273">
        <v>1250</v>
      </c>
      <c r="B1252" s="274" t="s">
        <v>364</v>
      </c>
      <c r="C1252" s="274">
        <v>35</v>
      </c>
      <c r="D1252" s="274" t="s">
        <v>102</v>
      </c>
      <c r="E1252" s="274">
        <v>3504</v>
      </c>
      <c r="F1252" s="274" t="s">
        <v>2695</v>
      </c>
      <c r="G1252" s="274">
        <v>3</v>
      </c>
      <c r="H1252" s="275" t="s">
        <v>3037</v>
      </c>
      <c r="I1252" s="276">
        <v>312500755</v>
      </c>
      <c r="J1252" s="275" t="s">
        <v>3038</v>
      </c>
      <c r="K1252" s="277">
        <v>46188</v>
      </c>
      <c r="L1252" s="275" t="s">
        <v>403</v>
      </c>
      <c r="M1252" s="275"/>
      <c r="N1252" s="275" t="s">
        <v>279</v>
      </c>
      <c r="O1252" s="275"/>
      <c r="P1252" s="277"/>
      <c r="Q1252" s="273"/>
      <c r="R1252" s="273">
        <v>2</v>
      </c>
    </row>
    <row r="1253" spans="1:18" ht="32.1" customHeight="1" x14ac:dyDescent="0.25">
      <c r="A1253" s="273">
        <v>1251</v>
      </c>
      <c r="B1253" s="274" t="s">
        <v>364</v>
      </c>
      <c r="C1253" s="274">
        <v>35</v>
      </c>
      <c r="D1253" s="274" t="s">
        <v>102</v>
      </c>
      <c r="E1253" s="274">
        <v>3504</v>
      </c>
      <c r="F1253" s="274" t="s">
        <v>2695</v>
      </c>
      <c r="G1253" s="274">
        <v>3</v>
      </c>
      <c r="H1253" s="275" t="s">
        <v>3039</v>
      </c>
      <c r="I1253" s="276">
        <v>306079743</v>
      </c>
      <c r="J1253" s="275" t="s">
        <v>3040</v>
      </c>
      <c r="K1253" s="277">
        <v>46188</v>
      </c>
      <c r="L1253" s="275" t="s">
        <v>403</v>
      </c>
      <c r="M1253" s="275"/>
      <c r="N1253" s="275" t="s">
        <v>279</v>
      </c>
      <c r="O1253" s="275"/>
      <c r="P1253" s="277"/>
      <c r="Q1253" s="273"/>
      <c r="R1253" s="273">
        <v>2</v>
      </c>
    </row>
    <row r="1254" spans="1:18" ht="32.1" customHeight="1" x14ac:dyDescent="0.25">
      <c r="A1254" s="273">
        <v>1252</v>
      </c>
      <c r="B1254" s="274" t="s">
        <v>364</v>
      </c>
      <c r="C1254" s="274">
        <v>35</v>
      </c>
      <c r="D1254" s="274" t="s">
        <v>102</v>
      </c>
      <c r="E1254" s="274">
        <v>3504</v>
      </c>
      <c r="F1254" s="274" t="s">
        <v>2695</v>
      </c>
      <c r="G1254" s="274">
        <v>3</v>
      </c>
      <c r="H1254" s="275" t="s">
        <v>3041</v>
      </c>
      <c r="I1254" s="276">
        <v>30804543480010</v>
      </c>
      <c r="J1254" s="275"/>
      <c r="K1254" s="277">
        <v>46188</v>
      </c>
      <c r="L1254" s="275" t="s">
        <v>2379</v>
      </c>
      <c r="M1254" s="275"/>
      <c r="N1254" s="275" t="s">
        <v>279</v>
      </c>
      <c r="O1254" s="275"/>
      <c r="P1254" s="277"/>
      <c r="Q1254" s="273"/>
      <c r="R1254" s="273">
        <v>0</v>
      </c>
    </row>
    <row r="1255" spans="1:18" ht="32.1" customHeight="1" x14ac:dyDescent="0.25">
      <c r="A1255" s="273">
        <v>1253</v>
      </c>
      <c r="B1255" s="274" t="s">
        <v>364</v>
      </c>
      <c r="C1255" s="274">
        <v>35</v>
      </c>
      <c r="D1255" s="274" t="s">
        <v>102</v>
      </c>
      <c r="E1255" s="274">
        <v>3504</v>
      </c>
      <c r="F1255" s="274" t="s">
        <v>2695</v>
      </c>
      <c r="G1255" s="274">
        <v>3</v>
      </c>
      <c r="H1255" s="275" t="s">
        <v>3042</v>
      </c>
      <c r="I1255" s="276">
        <v>41904697340027</v>
      </c>
      <c r="J1255" s="275"/>
      <c r="K1255" s="277">
        <v>46188</v>
      </c>
      <c r="L1255" s="275" t="s">
        <v>403</v>
      </c>
      <c r="M1255" s="275"/>
      <c r="N1255" s="275" t="s">
        <v>279</v>
      </c>
      <c r="O1255" s="275"/>
      <c r="P1255" s="277"/>
      <c r="Q1255" s="273"/>
      <c r="R1255" s="273">
        <v>1</v>
      </c>
    </row>
    <row r="1256" spans="1:18" ht="32.1" customHeight="1" x14ac:dyDescent="0.25">
      <c r="A1256" s="273">
        <v>1254</v>
      </c>
      <c r="B1256" s="274" t="s">
        <v>366</v>
      </c>
      <c r="C1256" s="274">
        <v>14</v>
      </c>
      <c r="D1256" s="274" t="s">
        <v>592</v>
      </c>
      <c r="E1256" s="274">
        <v>1417</v>
      </c>
      <c r="F1256" s="274" t="s">
        <v>2695</v>
      </c>
      <c r="G1256" s="274">
        <v>3</v>
      </c>
      <c r="H1256" s="275" t="s">
        <v>3043</v>
      </c>
      <c r="I1256" s="276">
        <v>310990932</v>
      </c>
      <c r="J1256" s="275" t="s">
        <v>3044</v>
      </c>
      <c r="K1256" s="277">
        <v>46189</v>
      </c>
      <c r="L1256" s="275" t="s">
        <v>3045</v>
      </c>
      <c r="M1256" s="275"/>
      <c r="N1256" s="275" t="s">
        <v>279</v>
      </c>
      <c r="O1256" s="275"/>
      <c r="P1256" s="277"/>
      <c r="Q1256" s="273"/>
      <c r="R1256" s="273">
        <v>5</v>
      </c>
    </row>
    <row r="1257" spans="1:18" ht="32.1" customHeight="1" x14ac:dyDescent="0.25">
      <c r="A1257" s="273">
        <v>1255</v>
      </c>
      <c r="B1257" s="274" t="s">
        <v>372</v>
      </c>
      <c r="C1257" s="274">
        <v>30</v>
      </c>
      <c r="D1257" s="274" t="s">
        <v>250</v>
      </c>
      <c r="E1257" s="274">
        <v>3014</v>
      </c>
      <c r="F1257" s="274" t="s">
        <v>2695</v>
      </c>
      <c r="G1257" s="274">
        <v>3</v>
      </c>
      <c r="H1257" s="275" t="s">
        <v>3046</v>
      </c>
      <c r="I1257" s="276">
        <v>311184557</v>
      </c>
      <c r="J1257" s="275"/>
      <c r="K1257" s="277">
        <v>46189</v>
      </c>
      <c r="L1257" s="275" t="s">
        <v>411</v>
      </c>
      <c r="M1257" s="275"/>
      <c r="N1257" s="275" t="s">
        <v>279</v>
      </c>
      <c r="O1257" s="275"/>
      <c r="P1257" s="277"/>
      <c r="Q1257" s="273"/>
      <c r="R1257" s="273">
        <v>2</v>
      </c>
    </row>
    <row r="1258" spans="1:18" ht="32.1" customHeight="1" x14ac:dyDescent="0.25">
      <c r="A1258" s="273">
        <v>1256</v>
      </c>
      <c r="B1258" s="274" t="s">
        <v>372</v>
      </c>
      <c r="C1258" s="274">
        <v>30</v>
      </c>
      <c r="D1258" s="274" t="s">
        <v>250</v>
      </c>
      <c r="E1258" s="274">
        <v>3014</v>
      </c>
      <c r="F1258" s="274" t="s">
        <v>2695</v>
      </c>
      <c r="G1258" s="274">
        <v>3</v>
      </c>
      <c r="H1258" s="275" t="s">
        <v>3047</v>
      </c>
      <c r="I1258" s="276">
        <v>310307710</v>
      </c>
      <c r="J1258" s="275"/>
      <c r="K1258" s="277">
        <v>46189</v>
      </c>
      <c r="L1258" s="275" t="s">
        <v>411</v>
      </c>
      <c r="M1258" s="275"/>
      <c r="N1258" s="275" t="s">
        <v>279</v>
      </c>
      <c r="O1258" s="275"/>
      <c r="P1258" s="277"/>
      <c r="Q1258" s="273"/>
      <c r="R1258" s="273">
        <v>2</v>
      </c>
    </row>
    <row r="1259" spans="1:18" ht="32.1" customHeight="1" x14ac:dyDescent="0.25">
      <c r="A1259" s="273">
        <v>1257</v>
      </c>
      <c r="B1259" s="274" t="s">
        <v>372</v>
      </c>
      <c r="C1259" s="274">
        <v>30</v>
      </c>
      <c r="D1259" s="274" t="s">
        <v>250</v>
      </c>
      <c r="E1259" s="274">
        <v>3014</v>
      </c>
      <c r="F1259" s="274" t="s">
        <v>2695</v>
      </c>
      <c r="G1259" s="274">
        <v>3</v>
      </c>
      <c r="H1259" s="275" t="s">
        <v>3048</v>
      </c>
      <c r="I1259" s="276">
        <v>310014775</v>
      </c>
      <c r="J1259" s="275"/>
      <c r="K1259" s="277">
        <v>46189</v>
      </c>
      <c r="L1259" s="275" t="s">
        <v>411</v>
      </c>
      <c r="M1259" s="275"/>
      <c r="N1259" s="275" t="s">
        <v>279</v>
      </c>
      <c r="O1259" s="275"/>
      <c r="P1259" s="277"/>
      <c r="Q1259" s="273"/>
      <c r="R1259" s="273">
        <v>2</v>
      </c>
    </row>
    <row r="1260" spans="1:18" ht="32.1" customHeight="1" x14ac:dyDescent="0.25">
      <c r="A1260" s="273">
        <v>1258</v>
      </c>
      <c r="B1260" s="274" t="s">
        <v>372</v>
      </c>
      <c r="C1260" s="274">
        <v>30</v>
      </c>
      <c r="D1260" s="274" t="s">
        <v>250</v>
      </c>
      <c r="E1260" s="274">
        <v>3014</v>
      </c>
      <c r="F1260" s="274" t="s">
        <v>2695</v>
      </c>
      <c r="G1260" s="274">
        <v>3</v>
      </c>
      <c r="H1260" s="275" t="s">
        <v>3049</v>
      </c>
      <c r="I1260" s="276">
        <v>309765838</v>
      </c>
      <c r="J1260" s="275"/>
      <c r="K1260" s="277">
        <v>46189</v>
      </c>
      <c r="L1260" s="275" t="s">
        <v>411</v>
      </c>
      <c r="M1260" s="275"/>
      <c r="N1260" s="275" t="s">
        <v>279</v>
      </c>
      <c r="O1260" s="275"/>
      <c r="P1260" s="277"/>
      <c r="Q1260" s="273"/>
      <c r="R1260" s="273">
        <v>2</v>
      </c>
    </row>
    <row r="1261" spans="1:18" ht="32.1" customHeight="1" x14ac:dyDescent="0.25">
      <c r="A1261" s="273">
        <v>1259</v>
      </c>
      <c r="B1261" s="274" t="s">
        <v>364</v>
      </c>
      <c r="C1261" s="274">
        <v>35</v>
      </c>
      <c r="D1261" s="274" t="s">
        <v>101</v>
      </c>
      <c r="E1261" s="274">
        <v>3501</v>
      </c>
      <c r="F1261" s="274" t="s">
        <v>2695</v>
      </c>
      <c r="G1261" s="274">
        <v>3</v>
      </c>
      <c r="H1261" s="275" t="s">
        <v>3050</v>
      </c>
      <c r="I1261" s="276">
        <v>311172224</v>
      </c>
      <c r="J1261" s="275" t="s">
        <v>3050</v>
      </c>
      <c r="K1261" s="277">
        <v>46189</v>
      </c>
      <c r="L1261" s="275" t="s">
        <v>526</v>
      </c>
      <c r="M1261" s="275"/>
      <c r="N1261" s="275" t="s">
        <v>279</v>
      </c>
      <c r="O1261" s="275"/>
      <c r="P1261" s="277"/>
      <c r="Q1261" s="273"/>
      <c r="R1261" s="273">
        <v>2</v>
      </c>
    </row>
    <row r="1262" spans="1:18" ht="32.1" customHeight="1" x14ac:dyDescent="0.25">
      <c r="A1262" s="273">
        <v>1260</v>
      </c>
      <c r="B1262" s="274" t="s">
        <v>364</v>
      </c>
      <c r="C1262" s="274">
        <v>35</v>
      </c>
      <c r="D1262" s="274" t="s">
        <v>101</v>
      </c>
      <c r="E1262" s="274">
        <v>3501</v>
      </c>
      <c r="F1262" s="274" t="s">
        <v>2695</v>
      </c>
      <c r="G1262" s="274">
        <v>3</v>
      </c>
      <c r="H1262" s="275" t="s">
        <v>3051</v>
      </c>
      <c r="I1262" s="276">
        <v>30212683470017</v>
      </c>
      <c r="J1262" s="275"/>
      <c r="K1262" s="277">
        <v>46189</v>
      </c>
      <c r="L1262" s="275" t="s">
        <v>526</v>
      </c>
      <c r="M1262" s="275"/>
      <c r="N1262" s="275" t="s">
        <v>279</v>
      </c>
      <c r="O1262" s="275"/>
      <c r="P1262" s="277"/>
      <c r="Q1262" s="273"/>
      <c r="R1262" s="273">
        <v>0</v>
      </c>
    </row>
    <row r="1263" spans="1:18" ht="32.1" customHeight="1" x14ac:dyDescent="0.25">
      <c r="A1263" s="273">
        <v>1261</v>
      </c>
      <c r="B1263" s="274" t="s">
        <v>364</v>
      </c>
      <c r="C1263" s="274">
        <v>35</v>
      </c>
      <c r="D1263" s="274" t="s">
        <v>101</v>
      </c>
      <c r="E1263" s="274">
        <v>3501</v>
      </c>
      <c r="F1263" s="274" t="s">
        <v>2695</v>
      </c>
      <c r="G1263" s="274">
        <v>3</v>
      </c>
      <c r="H1263" s="275" t="s">
        <v>3052</v>
      </c>
      <c r="I1263" s="276">
        <v>30610803490039</v>
      </c>
      <c r="J1263" s="275"/>
      <c r="K1263" s="277">
        <v>46189</v>
      </c>
      <c r="L1263" s="275" t="s">
        <v>526</v>
      </c>
      <c r="M1263" s="275"/>
      <c r="N1263" s="275" t="s">
        <v>279</v>
      </c>
      <c r="O1263" s="275"/>
      <c r="P1263" s="277"/>
      <c r="Q1263" s="273"/>
      <c r="R1263" s="273">
        <v>0</v>
      </c>
    </row>
    <row r="1264" spans="1:18" ht="32.1" customHeight="1" x14ac:dyDescent="0.25">
      <c r="A1264" s="273">
        <v>1262</v>
      </c>
      <c r="B1264" s="274" t="s">
        <v>364</v>
      </c>
      <c r="C1264" s="274">
        <v>35</v>
      </c>
      <c r="D1264" s="274" t="s">
        <v>101</v>
      </c>
      <c r="E1264" s="274">
        <v>3501</v>
      </c>
      <c r="F1264" s="274" t="s">
        <v>2695</v>
      </c>
      <c r="G1264" s="274">
        <v>3</v>
      </c>
      <c r="H1264" s="275" t="s">
        <v>3053</v>
      </c>
      <c r="I1264" s="276">
        <v>32404863500038</v>
      </c>
      <c r="J1264" s="275"/>
      <c r="K1264" s="277">
        <v>46189</v>
      </c>
      <c r="L1264" s="275" t="s">
        <v>526</v>
      </c>
      <c r="M1264" s="275"/>
      <c r="N1264" s="275" t="s">
        <v>279</v>
      </c>
      <c r="O1264" s="275"/>
      <c r="P1264" s="277"/>
      <c r="Q1264" s="273"/>
      <c r="R1264" s="273">
        <v>0</v>
      </c>
    </row>
    <row r="1265" spans="1:18" ht="32.1" customHeight="1" x14ac:dyDescent="0.25">
      <c r="A1265" s="273">
        <v>1263</v>
      </c>
      <c r="B1265" s="274" t="s">
        <v>368</v>
      </c>
      <c r="C1265" s="274">
        <v>24</v>
      </c>
      <c r="D1265" s="274" t="s">
        <v>217</v>
      </c>
      <c r="E1265" s="274">
        <v>2403</v>
      </c>
      <c r="F1265" s="274" t="s">
        <v>2695</v>
      </c>
      <c r="G1265" s="274">
        <v>3</v>
      </c>
      <c r="H1265" s="275" t="s">
        <v>3054</v>
      </c>
      <c r="I1265" s="276">
        <v>310001167</v>
      </c>
      <c r="J1265" s="275" t="s">
        <v>3055</v>
      </c>
      <c r="K1265" s="277">
        <v>46189</v>
      </c>
      <c r="L1265" s="275" t="s">
        <v>3056</v>
      </c>
      <c r="M1265" s="275"/>
      <c r="N1265" s="275" t="s">
        <v>279</v>
      </c>
      <c r="O1265" s="275"/>
      <c r="P1265" s="277"/>
      <c r="Q1265" s="273"/>
      <c r="R1265" s="273">
        <v>2</v>
      </c>
    </row>
    <row r="1266" spans="1:18" ht="32.1" customHeight="1" x14ac:dyDescent="0.25">
      <c r="A1266" s="273">
        <v>1264</v>
      </c>
      <c r="B1266" s="274" t="s">
        <v>370</v>
      </c>
      <c r="C1266" s="274">
        <v>27</v>
      </c>
      <c r="D1266" s="274" t="s">
        <v>139</v>
      </c>
      <c r="E1266" s="274">
        <v>2720</v>
      </c>
      <c r="F1266" s="274" t="s">
        <v>2695</v>
      </c>
      <c r="G1266" s="274">
        <v>3</v>
      </c>
      <c r="H1266" s="275" t="s">
        <v>3057</v>
      </c>
      <c r="I1266" s="276">
        <v>312189564</v>
      </c>
      <c r="J1266" s="275" t="s">
        <v>3058</v>
      </c>
      <c r="K1266" s="277">
        <v>46190</v>
      </c>
      <c r="L1266" s="275" t="s">
        <v>411</v>
      </c>
      <c r="M1266" s="275"/>
      <c r="N1266" s="275" t="s">
        <v>279</v>
      </c>
      <c r="O1266" s="275"/>
      <c r="P1266" s="277"/>
      <c r="Q1266" s="273"/>
      <c r="R1266" s="273">
        <v>2</v>
      </c>
    </row>
    <row r="1267" spans="1:18" ht="32.1" customHeight="1" x14ac:dyDescent="0.25">
      <c r="A1267" s="273">
        <v>1265</v>
      </c>
      <c r="B1267" s="274" t="s">
        <v>370</v>
      </c>
      <c r="C1267" s="274">
        <v>27</v>
      </c>
      <c r="D1267" s="274" t="s">
        <v>123</v>
      </c>
      <c r="E1267" s="274">
        <v>2717</v>
      </c>
      <c r="F1267" s="274" t="s">
        <v>2695</v>
      </c>
      <c r="G1267" s="274">
        <v>3</v>
      </c>
      <c r="H1267" s="275" t="s">
        <v>3059</v>
      </c>
      <c r="I1267" s="276">
        <v>311506684</v>
      </c>
      <c r="J1267" s="275" t="s">
        <v>3060</v>
      </c>
      <c r="K1267" s="277">
        <v>46190</v>
      </c>
      <c r="L1267" s="275" t="s">
        <v>456</v>
      </c>
      <c r="M1267" s="275"/>
      <c r="N1267" s="275" t="s">
        <v>279</v>
      </c>
      <c r="O1267" s="275"/>
      <c r="P1267" s="277"/>
      <c r="Q1267" s="273"/>
      <c r="R1267" s="273">
        <v>2</v>
      </c>
    </row>
    <row r="1268" spans="1:18" ht="32.1" customHeight="1" x14ac:dyDescent="0.25">
      <c r="A1268" s="273">
        <v>1266</v>
      </c>
      <c r="B1268" s="274" t="s">
        <v>363</v>
      </c>
      <c r="C1268" s="274">
        <v>10</v>
      </c>
      <c r="D1268" s="274" t="s">
        <v>158</v>
      </c>
      <c r="E1268" s="274">
        <v>1012</v>
      </c>
      <c r="F1268" s="274" t="s">
        <v>2695</v>
      </c>
      <c r="G1268" s="274">
        <v>3</v>
      </c>
      <c r="H1268" s="275" t="s">
        <v>3061</v>
      </c>
      <c r="I1268" s="276">
        <v>307915857</v>
      </c>
      <c r="J1268" s="275"/>
      <c r="K1268" s="277">
        <v>46190</v>
      </c>
      <c r="L1268" s="275" t="s">
        <v>3062</v>
      </c>
      <c r="M1268" s="275"/>
      <c r="N1268" s="275" t="s">
        <v>279</v>
      </c>
      <c r="O1268" s="275"/>
      <c r="P1268" s="277"/>
      <c r="Q1268" s="273"/>
      <c r="R1268" s="273">
        <v>2</v>
      </c>
    </row>
    <row r="1269" spans="1:18" ht="32.1" customHeight="1" x14ac:dyDescent="0.25">
      <c r="A1269" s="273">
        <v>1267</v>
      </c>
      <c r="B1269" s="274" t="s">
        <v>363</v>
      </c>
      <c r="C1269" s="274">
        <v>10</v>
      </c>
      <c r="D1269" s="274" t="s">
        <v>158</v>
      </c>
      <c r="E1269" s="274">
        <v>1012</v>
      </c>
      <c r="F1269" s="274" t="s">
        <v>2695</v>
      </c>
      <c r="G1269" s="274">
        <v>3</v>
      </c>
      <c r="H1269" s="275" t="s">
        <v>3063</v>
      </c>
      <c r="I1269" s="276">
        <v>204293332</v>
      </c>
      <c r="J1269" s="275" t="s">
        <v>3064</v>
      </c>
      <c r="K1269" s="277">
        <v>46190</v>
      </c>
      <c r="L1269" s="275" t="s">
        <v>3062</v>
      </c>
      <c r="M1269" s="275"/>
      <c r="N1269" s="275" t="s">
        <v>279</v>
      </c>
      <c r="O1269" s="275"/>
      <c r="P1269" s="277"/>
      <c r="Q1269" s="273"/>
      <c r="R1269" s="273">
        <v>2</v>
      </c>
    </row>
    <row r="1270" spans="1:18" ht="32.1" customHeight="1" x14ac:dyDescent="0.25">
      <c r="A1270" s="273">
        <v>1268</v>
      </c>
      <c r="B1270" s="274" t="s">
        <v>362</v>
      </c>
      <c r="C1270" s="274">
        <v>8</v>
      </c>
      <c r="D1270" s="274" t="s">
        <v>650</v>
      </c>
      <c r="E1270" s="274">
        <v>812</v>
      </c>
      <c r="F1270" s="274" t="s">
        <v>2695</v>
      </c>
      <c r="G1270" s="274">
        <v>3</v>
      </c>
      <c r="H1270" s="275" t="s">
        <v>3065</v>
      </c>
      <c r="I1270" s="276">
        <v>304526322</v>
      </c>
      <c r="J1270" s="275" t="s">
        <v>3066</v>
      </c>
      <c r="K1270" s="277">
        <v>46190</v>
      </c>
      <c r="L1270" s="275" t="s">
        <v>411</v>
      </c>
      <c r="M1270" s="275"/>
      <c r="N1270" s="275" t="s">
        <v>279</v>
      </c>
      <c r="O1270" s="275"/>
      <c r="P1270" s="277"/>
      <c r="Q1270" s="273"/>
      <c r="R1270" s="273">
        <v>2</v>
      </c>
    </row>
    <row r="1271" spans="1:18" ht="32.1" customHeight="1" x14ac:dyDescent="0.25">
      <c r="A1271" s="273">
        <v>1269</v>
      </c>
      <c r="B1271" s="274" t="s">
        <v>364</v>
      </c>
      <c r="C1271" s="274">
        <v>35</v>
      </c>
      <c r="D1271" s="274" t="s">
        <v>98</v>
      </c>
      <c r="E1271" s="274">
        <v>3512</v>
      </c>
      <c r="F1271" s="274" t="s">
        <v>2695</v>
      </c>
      <c r="G1271" s="274">
        <v>3</v>
      </c>
      <c r="H1271" s="275" t="s">
        <v>3067</v>
      </c>
      <c r="I1271" s="276">
        <v>308953937</v>
      </c>
      <c r="J1271" s="275" t="s">
        <v>3068</v>
      </c>
      <c r="K1271" s="277">
        <v>46190</v>
      </c>
      <c r="L1271" s="275" t="s">
        <v>3069</v>
      </c>
      <c r="M1271" s="275"/>
      <c r="N1271" s="275" t="s">
        <v>279</v>
      </c>
      <c r="O1271" s="275"/>
      <c r="P1271" s="277"/>
      <c r="Q1271" s="273"/>
      <c r="R1271" s="273">
        <v>2</v>
      </c>
    </row>
    <row r="1272" spans="1:18" ht="32.1" customHeight="1" x14ac:dyDescent="0.25">
      <c r="A1272" s="273">
        <v>1270</v>
      </c>
      <c r="B1272" s="274" t="s">
        <v>364</v>
      </c>
      <c r="C1272" s="274">
        <v>35</v>
      </c>
      <c r="D1272" s="274" t="s">
        <v>98</v>
      </c>
      <c r="E1272" s="274">
        <v>3512</v>
      </c>
      <c r="F1272" s="274" t="s">
        <v>2695</v>
      </c>
      <c r="G1272" s="274">
        <v>3</v>
      </c>
      <c r="H1272" s="275" t="s">
        <v>3070</v>
      </c>
      <c r="I1272" s="276">
        <v>304589989</v>
      </c>
      <c r="J1272" s="275" t="s">
        <v>3071</v>
      </c>
      <c r="K1272" s="277">
        <v>46190</v>
      </c>
      <c r="L1272" s="275" t="s">
        <v>3069</v>
      </c>
      <c r="M1272" s="275"/>
      <c r="N1272" s="275" t="s">
        <v>279</v>
      </c>
      <c r="O1272" s="275"/>
      <c r="P1272" s="277"/>
      <c r="Q1272" s="273"/>
      <c r="R1272" s="273">
        <v>2</v>
      </c>
    </row>
    <row r="1273" spans="1:18" ht="32.1" customHeight="1" x14ac:dyDescent="0.25">
      <c r="A1273" s="273">
        <v>1271</v>
      </c>
      <c r="B1273" s="274" t="s">
        <v>364</v>
      </c>
      <c r="C1273" s="274">
        <v>35</v>
      </c>
      <c r="D1273" s="274" t="s">
        <v>98</v>
      </c>
      <c r="E1273" s="274">
        <v>3512</v>
      </c>
      <c r="F1273" s="274" t="s">
        <v>2695</v>
      </c>
      <c r="G1273" s="274">
        <v>3</v>
      </c>
      <c r="H1273" s="275" t="s">
        <v>3072</v>
      </c>
      <c r="I1273" s="276">
        <v>200383326</v>
      </c>
      <c r="J1273" s="275" t="s">
        <v>3073</v>
      </c>
      <c r="K1273" s="277">
        <v>46190</v>
      </c>
      <c r="L1273" s="275" t="s">
        <v>3069</v>
      </c>
      <c r="M1273" s="275"/>
      <c r="N1273" s="275" t="s">
        <v>279</v>
      </c>
      <c r="O1273" s="275"/>
      <c r="P1273" s="277"/>
      <c r="Q1273" s="273"/>
      <c r="R1273" s="273">
        <v>2</v>
      </c>
    </row>
    <row r="1274" spans="1:18" ht="32.1" customHeight="1" x14ac:dyDescent="0.25">
      <c r="A1274" s="273">
        <v>1272</v>
      </c>
      <c r="B1274" s="274" t="s">
        <v>364</v>
      </c>
      <c r="C1274" s="274">
        <v>35</v>
      </c>
      <c r="D1274" s="274" t="s">
        <v>98</v>
      </c>
      <c r="E1274" s="274">
        <v>3512</v>
      </c>
      <c r="F1274" s="274" t="s">
        <v>2695</v>
      </c>
      <c r="G1274" s="274">
        <v>3</v>
      </c>
      <c r="H1274" s="275" t="s">
        <v>3074</v>
      </c>
      <c r="I1274" s="276">
        <v>32602783470080</v>
      </c>
      <c r="J1274" s="275"/>
      <c r="K1274" s="277">
        <v>46190</v>
      </c>
      <c r="L1274" s="275" t="s">
        <v>3069</v>
      </c>
      <c r="M1274" s="275"/>
      <c r="N1274" s="275" t="s">
        <v>279</v>
      </c>
      <c r="O1274" s="275"/>
      <c r="P1274" s="277"/>
      <c r="Q1274" s="273"/>
      <c r="R1274" s="273">
        <v>0</v>
      </c>
    </row>
    <row r="1275" spans="1:18" ht="32.1" customHeight="1" x14ac:dyDescent="0.25">
      <c r="A1275" s="273">
        <v>1273</v>
      </c>
      <c r="B1275" s="274" t="s">
        <v>364</v>
      </c>
      <c r="C1275" s="274">
        <v>35</v>
      </c>
      <c r="D1275" s="274" t="s">
        <v>98</v>
      </c>
      <c r="E1275" s="274">
        <v>3512</v>
      </c>
      <c r="F1275" s="274" t="s">
        <v>2695</v>
      </c>
      <c r="G1275" s="274">
        <v>3</v>
      </c>
      <c r="H1275" s="275" t="s">
        <v>3075</v>
      </c>
      <c r="I1275" s="276">
        <v>31806997360015</v>
      </c>
      <c r="J1275" s="275"/>
      <c r="K1275" s="277">
        <v>46190</v>
      </c>
      <c r="L1275" s="275" t="s">
        <v>3069</v>
      </c>
      <c r="M1275" s="275"/>
      <c r="N1275" s="275" t="s">
        <v>279</v>
      </c>
      <c r="O1275" s="275"/>
      <c r="P1275" s="277"/>
      <c r="Q1275" s="273"/>
      <c r="R1275" s="273">
        <v>0</v>
      </c>
    </row>
    <row r="1276" spans="1:18" ht="32.1" customHeight="1" x14ac:dyDescent="0.25">
      <c r="A1276" s="273">
        <v>1274</v>
      </c>
      <c r="B1276" s="274" t="s">
        <v>372</v>
      </c>
      <c r="C1276" s="274">
        <v>30</v>
      </c>
      <c r="D1276" s="274" t="s">
        <v>240</v>
      </c>
      <c r="E1276" s="274">
        <v>3005</v>
      </c>
      <c r="F1276" s="274" t="s">
        <v>2695</v>
      </c>
      <c r="G1276" s="274">
        <v>3</v>
      </c>
      <c r="H1276" s="275" t="s">
        <v>3076</v>
      </c>
      <c r="I1276" s="276">
        <v>305462481</v>
      </c>
      <c r="J1276" s="275"/>
      <c r="K1276" s="277">
        <v>46188</v>
      </c>
      <c r="L1276" s="275" t="s">
        <v>411</v>
      </c>
      <c r="M1276" s="275"/>
      <c r="N1276" s="275" t="s">
        <v>279</v>
      </c>
      <c r="O1276" s="275"/>
      <c r="P1276" s="277"/>
      <c r="Q1276" s="273"/>
      <c r="R1276" s="273">
        <v>2</v>
      </c>
    </row>
    <row r="1277" spans="1:18" ht="32.1" customHeight="1" x14ac:dyDescent="0.25">
      <c r="A1277" s="273">
        <v>1275</v>
      </c>
      <c r="B1277" s="274" t="s">
        <v>372</v>
      </c>
      <c r="C1277" s="274">
        <v>30</v>
      </c>
      <c r="D1277" s="274" t="s">
        <v>240</v>
      </c>
      <c r="E1277" s="274">
        <v>3005</v>
      </c>
      <c r="F1277" s="274" t="s">
        <v>2695</v>
      </c>
      <c r="G1277" s="274">
        <v>3</v>
      </c>
      <c r="H1277" s="275" t="s">
        <v>3077</v>
      </c>
      <c r="I1277" s="276">
        <v>310714560</v>
      </c>
      <c r="J1277" s="275"/>
      <c r="K1277" s="277">
        <v>46188</v>
      </c>
      <c r="L1277" s="275" t="s">
        <v>411</v>
      </c>
      <c r="M1277" s="275"/>
      <c r="N1277" s="275" t="s">
        <v>279</v>
      </c>
      <c r="O1277" s="275"/>
      <c r="P1277" s="277"/>
      <c r="Q1277" s="273"/>
      <c r="R1277" s="273">
        <v>2</v>
      </c>
    </row>
    <row r="1278" spans="1:18" ht="32.1" customHeight="1" x14ac:dyDescent="0.25">
      <c r="A1278" s="273">
        <v>1276</v>
      </c>
      <c r="B1278" s="274" t="s">
        <v>372</v>
      </c>
      <c r="C1278" s="274">
        <v>30</v>
      </c>
      <c r="D1278" s="274" t="s">
        <v>240</v>
      </c>
      <c r="E1278" s="274">
        <v>3005</v>
      </c>
      <c r="F1278" s="274" t="s">
        <v>2695</v>
      </c>
      <c r="G1278" s="274">
        <v>3</v>
      </c>
      <c r="H1278" s="275" t="s">
        <v>3078</v>
      </c>
      <c r="I1278" s="276">
        <v>311759884</v>
      </c>
      <c r="J1278" s="275"/>
      <c r="K1278" s="277">
        <v>46188</v>
      </c>
      <c r="L1278" s="275" t="s">
        <v>411</v>
      </c>
      <c r="M1278" s="275"/>
      <c r="N1278" s="275" t="s">
        <v>279</v>
      </c>
      <c r="O1278" s="275"/>
      <c r="P1278" s="277"/>
      <c r="Q1278" s="273"/>
      <c r="R1278" s="273">
        <v>2</v>
      </c>
    </row>
    <row r="1279" spans="1:18" ht="32.1" customHeight="1" x14ac:dyDescent="0.25">
      <c r="A1279" s="273">
        <v>1277</v>
      </c>
      <c r="B1279" s="274" t="s">
        <v>372</v>
      </c>
      <c r="C1279" s="274">
        <v>30</v>
      </c>
      <c r="D1279" s="274" t="s">
        <v>240</v>
      </c>
      <c r="E1279" s="274">
        <v>3005</v>
      </c>
      <c r="F1279" s="274" t="s">
        <v>2695</v>
      </c>
      <c r="G1279" s="274">
        <v>3</v>
      </c>
      <c r="H1279" s="275" t="s">
        <v>3079</v>
      </c>
      <c r="I1279" s="276">
        <v>303198638</v>
      </c>
      <c r="J1279" s="275"/>
      <c r="K1279" s="277">
        <v>46188</v>
      </c>
      <c r="L1279" s="275" t="s">
        <v>411</v>
      </c>
      <c r="M1279" s="275"/>
      <c r="N1279" s="275" t="s">
        <v>279</v>
      </c>
      <c r="O1279" s="275"/>
      <c r="P1279" s="277"/>
      <c r="Q1279" s="273"/>
      <c r="R1279" s="273">
        <v>2</v>
      </c>
    </row>
    <row r="1280" spans="1:18" ht="32.1" customHeight="1" x14ac:dyDescent="0.25">
      <c r="A1280" s="273">
        <v>1278</v>
      </c>
      <c r="B1280" s="274" t="s">
        <v>360</v>
      </c>
      <c r="C1280" s="274">
        <v>3</v>
      </c>
      <c r="D1280" s="274" t="s">
        <v>64</v>
      </c>
      <c r="E1280" s="274">
        <v>301</v>
      </c>
      <c r="F1280" s="274" t="s">
        <v>2695</v>
      </c>
      <c r="G1280" s="274">
        <v>3</v>
      </c>
      <c r="H1280" s="275" t="s">
        <v>3080</v>
      </c>
      <c r="I1280" s="276">
        <v>62710025180039</v>
      </c>
      <c r="J1280" s="275"/>
      <c r="K1280" s="277">
        <v>46191</v>
      </c>
      <c r="L1280" s="275" t="s">
        <v>410</v>
      </c>
      <c r="M1280" s="275"/>
      <c r="N1280" s="275" t="s">
        <v>279</v>
      </c>
      <c r="O1280" s="275"/>
      <c r="P1280" s="277"/>
      <c r="Q1280" s="273"/>
      <c r="R1280" s="273">
        <v>2</v>
      </c>
    </row>
    <row r="1281" spans="1:18" ht="32.1" customHeight="1" x14ac:dyDescent="0.25">
      <c r="A1281" s="273">
        <v>1279</v>
      </c>
      <c r="B1281" s="274" t="s">
        <v>360</v>
      </c>
      <c r="C1281" s="274">
        <v>3</v>
      </c>
      <c r="D1281" s="274" t="s">
        <v>64</v>
      </c>
      <c r="E1281" s="274">
        <v>301</v>
      </c>
      <c r="F1281" s="274" t="s">
        <v>2695</v>
      </c>
      <c r="G1281" s="274">
        <v>3</v>
      </c>
      <c r="H1281" s="275" t="s">
        <v>3081</v>
      </c>
      <c r="I1281" s="276">
        <v>41507985210020</v>
      </c>
      <c r="J1281" s="275"/>
      <c r="K1281" s="277">
        <v>46191</v>
      </c>
      <c r="L1281" s="275" t="s">
        <v>410</v>
      </c>
      <c r="M1281" s="275"/>
      <c r="N1281" s="275" t="s">
        <v>279</v>
      </c>
      <c r="O1281" s="275"/>
      <c r="P1281" s="277"/>
      <c r="Q1281" s="273"/>
      <c r="R1281" s="273">
        <v>2</v>
      </c>
    </row>
    <row r="1282" spans="1:18" ht="32.1" customHeight="1" x14ac:dyDescent="0.25">
      <c r="A1282" s="273">
        <v>1280</v>
      </c>
      <c r="B1282" s="274" t="s">
        <v>361</v>
      </c>
      <c r="C1282" s="274">
        <v>6</v>
      </c>
      <c r="D1282" s="274" t="s">
        <v>80</v>
      </c>
      <c r="E1282" s="274">
        <v>601</v>
      </c>
      <c r="F1282" s="274" t="s">
        <v>2695</v>
      </c>
      <c r="G1282" s="274">
        <v>3</v>
      </c>
      <c r="H1282" s="275" t="s">
        <v>3082</v>
      </c>
      <c r="I1282" s="276">
        <v>311342122</v>
      </c>
      <c r="J1282" s="275" t="s">
        <v>3083</v>
      </c>
      <c r="K1282" s="277">
        <v>46182</v>
      </c>
      <c r="L1282" s="275" t="s">
        <v>3084</v>
      </c>
      <c r="M1282" s="275"/>
      <c r="N1282" s="275" t="s">
        <v>279</v>
      </c>
      <c r="O1282" s="275"/>
      <c r="P1282" s="277"/>
      <c r="Q1282" s="273"/>
      <c r="R1282" s="273">
        <v>2</v>
      </c>
    </row>
    <row r="1283" spans="1:18" ht="32.1" customHeight="1" x14ac:dyDescent="0.25">
      <c r="A1283" s="273">
        <v>1281</v>
      </c>
      <c r="B1283" s="274" t="s">
        <v>361</v>
      </c>
      <c r="C1283" s="274">
        <v>6</v>
      </c>
      <c r="D1283" s="274" t="s">
        <v>80</v>
      </c>
      <c r="E1283" s="274">
        <v>601</v>
      </c>
      <c r="F1283" s="274" t="s">
        <v>2695</v>
      </c>
      <c r="G1283" s="274">
        <v>3</v>
      </c>
      <c r="H1283" s="275" t="s">
        <v>3085</v>
      </c>
      <c r="I1283" s="276">
        <v>31908881070128</v>
      </c>
      <c r="J1283" s="275"/>
      <c r="K1283" s="277">
        <v>46182</v>
      </c>
      <c r="L1283" s="275" t="s">
        <v>3086</v>
      </c>
      <c r="M1283" s="275"/>
      <c r="N1283" s="275" t="s">
        <v>279</v>
      </c>
      <c r="O1283" s="275"/>
      <c r="P1283" s="277"/>
      <c r="Q1283" s="273"/>
      <c r="R1283" s="273">
        <v>2</v>
      </c>
    </row>
    <row r="1284" spans="1:18" ht="32.1" customHeight="1" x14ac:dyDescent="0.25">
      <c r="A1284" s="273">
        <v>1282</v>
      </c>
      <c r="B1284" s="274" t="s">
        <v>361</v>
      </c>
      <c r="C1284" s="274">
        <v>6</v>
      </c>
      <c r="D1284" s="274" t="s">
        <v>86</v>
      </c>
      <c r="E1284" s="274">
        <v>614</v>
      </c>
      <c r="F1284" s="274" t="s">
        <v>2695</v>
      </c>
      <c r="G1284" s="274">
        <v>3</v>
      </c>
      <c r="H1284" s="275" t="s">
        <v>3087</v>
      </c>
      <c r="I1284" s="276">
        <v>302403722</v>
      </c>
      <c r="J1284" s="275" t="s">
        <v>2928</v>
      </c>
      <c r="K1284" s="277">
        <v>46184</v>
      </c>
      <c r="L1284" s="275" t="s">
        <v>3088</v>
      </c>
      <c r="M1284" s="275"/>
      <c r="N1284" s="275" t="s">
        <v>279</v>
      </c>
      <c r="O1284" s="275"/>
      <c r="P1284" s="277"/>
      <c r="Q1284" s="273"/>
      <c r="R1284" s="273">
        <v>2</v>
      </c>
    </row>
    <row r="1285" spans="1:18" ht="32.1" customHeight="1" x14ac:dyDescent="0.25">
      <c r="A1285" s="273">
        <v>1283</v>
      </c>
      <c r="B1285" s="274" t="s">
        <v>373</v>
      </c>
      <c r="C1285" s="274">
        <v>33</v>
      </c>
      <c r="D1285" s="274" t="s">
        <v>535</v>
      </c>
      <c r="E1285" s="274">
        <v>3303</v>
      </c>
      <c r="F1285" s="274" t="s">
        <v>2695</v>
      </c>
      <c r="G1285" s="274">
        <v>3</v>
      </c>
      <c r="H1285" s="275" t="s">
        <v>3089</v>
      </c>
      <c r="I1285" s="276">
        <v>40504823120070</v>
      </c>
      <c r="J1285" s="275"/>
      <c r="K1285" s="277">
        <v>46191</v>
      </c>
      <c r="L1285" s="275" t="s">
        <v>2715</v>
      </c>
      <c r="M1285" s="275"/>
      <c r="N1285" s="275" t="s">
        <v>279</v>
      </c>
      <c r="O1285" s="275"/>
      <c r="P1285" s="277"/>
      <c r="Q1285" s="273"/>
      <c r="R1285" s="273">
        <v>2</v>
      </c>
    </row>
    <row r="1286" spans="1:18" ht="32.1" customHeight="1" x14ac:dyDescent="0.25">
      <c r="A1286" s="273">
        <v>1284</v>
      </c>
      <c r="B1286" s="274" t="s">
        <v>360</v>
      </c>
      <c r="C1286" s="274">
        <v>3</v>
      </c>
      <c r="D1286" s="274" t="s">
        <v>78</v>
      </c>
      <c r="E1286" s="274">
        <v>317</v>
      </c>
      <c r="F1286" s="274" t="s">
        <v>2695</v>
      </c>
      <c r="G1286" s="274">
        <v>3</v>
      </c>
      <c r="H1286" s="275" t="s">
        <v>3090</v>
      </c>
      <c r="I1286" s="276">
        <v>32212671970040</v>
      </c>
      <c r="J1286" s="275"/>
      <c r="K1286" s="277">
        <v>46192</v>
      </c>
      <c r="L1286" s="275" t="s">
        <v>678</v>
      </c>
      <c r="M1286" s="275"/>
      <c r="N1286" s="275" t="s">
        <v>279</v>
      </c>
      <c r="O1286" s="275"/>
      <c r="P1286" s="277"/>
      <c r="Q1286" s="273"/>
      <c r="R1286" s="273">
        <v>2</v>
      </c>
    </row>
    <row r="1287" spans="1:18" ht="32.1" customHeight="1" x14ac:dyDescent="0.25">
      <c r="A1287" s="273">
        <v>1285</v>
      </c>
      <c r="B1287" s="274" t="s">
        <v>360</v>
      </c>
      <c r="C1287" s="274">
        <v>3</v>
      </c>
      <c r="D1287" s="274" t="s">
        <v>78</v>
      </c>
      <c r="E1287" s="274">
        <v>317</v>
      </c>
      <c r="F1287" s="274" t="s">
        <v>2695</v>
      </c>
      <c r="G1287" s="274">
        <v>3</v>
      </c>
      <c r="H1287" s="275" t="s">
        <v>3091</v>
      </c>
      <c r="I1287" s="276">
        <v>42304931280017</v>
      </c>
      <c r="J1287" s="275"/>
      <c r="K1287" s="277">
        <v>46192</v>
      </c>
      <c r="L1287" s="275" t="s">
        <v>976</v>
      </c>
      <c r="M1287" s="275"/>
      <c r="N1287" s="275" t="s">
        <v>279</v>
      </c>
      <c r="O1287" s="275"/>
      <c r="P1287" s="277"/>
      <c r="Q1287" s="273"/>
      <c r="R1287" s="273">
        <v>2</v>
      </c>
    </row>
    <row r="1288" spans="1:18" ht="32.1" customHeight="1" x14ac:dyDescent="0.25">
      <c r="A1288" s="273">
        <v>1286</v>
      </c>
      <c r="B1288" s="274" t="s">
        <v>370</v>
      </c>
      <c r="C1288" s="274">
        <v>27</v>
      </c>
      <c r="D1288" s="274" t="s">
        <v>131</v>
      </c>
      <c r="E1288" s="274">
        <v>2718</v>
      </c>
      <c r="F1288" s="274" t="s">
        <v>2695</v>
      </c>
      <c r="G1288" s="274">
        <v>3</v>
      </c>
      <c r="H1288" s="275" t="s">
        <v>3092</v>
      </c>
      <c r="I1288" s="276">
        <v>310450725</v>
      </c>
      <c r="J1288" s="275" t="s">
        <v>3093</v>
      </c>
      <c r="K1288" s="277">
        <v>46192</v>
      </c>
      <c r="L1288" s="275" t="s">
        <v>835</v>
      </c>
      <c r="M1288" s="275"/>
      <c r="N1288" s="275" t="s">
        <v>279</v>
      </c>
      <c r="O1288" s="275"/>
      <c r="P1288" s="277"/>
      <c r="Q1288" s="273"/>
      <c r="R1288" s="273">
        <v>2</v>
      </c>
    </row>
    <row r="1289" spans="1:18" ht="32.1" customHeight="1" x14ac:dyDescent="0.25">
      <c r="A1289" s="273">
        <v>1287</v>
      </c>
      <c r="B1289" s="274" t="s">
        <v>363</v>
      </c>
      <c r="C1289" s="274">
        <v>10</v>
      </c>
      <c r="D1289" s="274" t="s">
        <v>169</v>
      </c>
      <c r="E1289" s="274">
        <v>1015</v>
      </c>
      <c r="F1289" s="274" t="s">
        <v>2695</v>
      </c>
      <c r="G1289" s="274">
        <v>3</v>
      </c>
      <c r="H1289" s="275" t="s">
        <v>3094</v>
      </c>
      <c r="I1289" s="276">
        <v>206770014</v>
      </c>
      <c r="J1289" s="275"/>
      <c r="K1289" s="277">
        <v>46192</v>
      </c>
      <c r="L1289" s="275" t="s">
        <v>3062</v>
      </c>
      <c r="M1289" s="275"/>
      <c r="N1289" s="275" t="s">
        <v>279</v>
      </c>
      <c r="O1289" s="275"/>
      <c r="P1289" s="277"/>
      <c r="Q1289" s="273"/>
      <c r="R1289" s="273">
        <v>2</v>
      </c>
    </row>
    <row r="1290" spans="1:18" ht="32.1" customHeight="1" x14ac:dyDescent="0.25">
      <c r="A1290" s="273">
        <v>1288</v>
      </c>
      <c r="B1290" s="274" t="s">
        <v>363</v>
      </c>
      <c r="C1290" s="274">
        <v>10</v>
      </c>
      <c r="D1290" s="274" t="s">
        <v>169</v>
      </c>
      <c r="E1290" s="274">
        <v>1015</v>
      </c>
      <c r="F1290" s="274" t="s">
        <v>2695</v>
      </c>
      <c r="G1290" s="274">
        <v>3</v>
      </c>
      <c r="H1290" s="275" t="s">
        <v>3095</v>
      </c>
      <c r="I1290" s="276">
        <v>300792154</v>
      </c>
      <c r="J1290" s="275"/>
      <c r="K1290" s="277">
        <v>46192</v>
      </c>
      <c r="L1290" s="275" t="s">
        <v>3062</v>
      </c>
      <c r="M1290" s="275"/>
      <c r="N1290" s="275" t="s">
        <v>279</v>
      </c>
      <c r="O1290" s="275"/>
      <c r="P1290" s="277"/>
      <c r="Q1290" s="273"/>
      <c r="R1290" s="273">
        <v>2</v>
      </c>
    </row>
    <row r="1291" spans="1:18" ht="32.1" customHeight="1" x14ac:dyDescent="0.25">
      <c r="A1291" s="273">
        <v>1289</v>
      </c>
      <c r="B1291" s="274" t="s">
        <v>362</v>
      </c>
      <c r="C1291" s="274">
        <v>8</v>
      </c>
      <c r="D1291" s="274" t="s">
        <v>614</v>
      </c>
      <c r="E1291" s="274">
        <v>811</v>
      </c>
      <c r="F1291" s="274" t="s">
        <v>2695</v>
      </c>
      <c r="G1291" s="274">
        <v>3</v>
      </c>
      <c r="H1291" s="275" t="s">
        <v>3096</v>
      </c>
      <c r="I1291" s="276">
        <v>41306861590058</v>
      </c>
      <c r="J1291" s="275"/>
      <c r="K1291" s="277">
        <v>46192</v>
      </c>
      <c r="L1291" s="275" t="s">
        <v>3097</v>
      </c>
      <c r="M1291" s="275"/>
      <c r="N1291" s="275" t="s">
        <v>279</v>
      </c>
      <c r="O1291" s="275"/>
      <c r="P1291" s="277"/>
      <c r="Q1291" s="273"/>
      <c r="R1291" s="273">
        <v>1</v>
      </c>
    </row>
    <row r="1292" spans="1:18" ht="32.1" customHeight="1" x14ac:dyDescent="0.25">
      <c r="A1292" s="273">
        <v>1290</v>
      </c>
      <c r="B1292" s="274" t="s">
        <v>368</v>
      </c>
      <c r="C1292" s="274">
        <v>24</v>
      </c>
      <c r="D1292" s="274" t="s">
        <v>217</v>
      </c>
      <c r="E1292" s="274">
        <v>2403</v>
      </c>
      <c r="F1292" s="274" t="s">
        <v>2695</v>
      </c>
      <c r="G1292" s="274">
        <v>3</v>
      </c>
      <c r="H1292" s="275" t="s">
        <v>3027</v>
      </c>
      <c r="I1292" s="276">
        <v>31403832890041</v>
      </c>
      <c r="J1292" s="275"/>
      <c r="K1292" s="277">
        <v>46192</v>
      </c>
      <c r="L1292" s="275" t="s">
        <v>3098</v>
      </c>
      <c r="M1292" s="275"/>
      <c r="N1292" s="275" t="s">
        <v>279</v>
      </c>
      <c r="O1292" s="275"/>
      <c r="P1292" s="277"/>
      <c r="Q1292" s="273"/>
      <c r="R1292" s="273">
        <v>2</v>
      </c>
    </row>
    <row r="1293" spans="1:18" ht="32.1" customHeight="1" x14ac:dyDescent="0.25">
      <c r="A1293" s="273">
        <v>1291</v>
      </c>
      <c r="B1293" s="274" t="s">
        <v>373</v>
      </c>
      <c r="C1293" s="274">
        <v>33</v>
      </c>
      <c r="D1293" s="274" t="s">
        <v>413</v>
      </c>
      <c r="E1293" s="274">
        <v>3314</v>
      </c>
      <c r="F1293" s="274" t="s">
        <v>2695</v>
      </c>
      <c r="G1293" s="274">
        <v>3</v>
      </c>
      <c r="H1293" s="275" t="s">
        <v>3100</v>
      </c>
      <c r="I1293" s="276">
        <v>30706783110037</v>
      </c>
      <c r="J1293" s="275"/>
      <c r="K1293" s="277">
        <v>46195</v>
      </c>
      <c r="L1293" s="275" t="s">
        <v>2368</v>
      </c>
      <c r="M1293" s="275"/>
      <c r="N1293" s="275" t="s">
        <v>279</v>
      </c>
      <c r="O1293" s="275"/>
      <c r="P1293" s="277"/>
      <c r="Q1293" s="273"/>
      <c r="R1293" s="273">
        <v>1</v>
      </c>
    </row>
    <row r="1294" spans="1:18" ht="32.1" customHeight="1" x14ac:dyDescent="0.25">
      <c r="A1294" s="273">
        <v>1292</v>
      </c>
      <c r="B1294" s="274" t="s">
        <v>361</v>
      </c>
      <c r="C1294" s="274">
        <v>6</v>
      </c>
      <c r="D1294" s="274" t="s">
        <v>86</v>
      </c>
      <c r="E1294" s="274">
        <v>614</v>
      </c>
      <c r="F1294" s="274" t="s">
        <v>2695</v>
      </c>
      <c r="G1294" s="274">
        <v>3</v>
      </c>
      <c r="H1294" s="275" t="s">
        <v>3101</v>
      </c>
      <c r="I1294" s="276">
        <v>311504988</v>
      </c>
      <c r="J1294" s="275" t="s">
        <v>3102</v>
      </c>
      <c r="K1294" s="277">
        <v>46184</v>
      </c>
      <c r="L1294" s="275" t="s">
        <v>3103</v>
      </c>
      <c r="M1294" s="275"/>
      <c r="N1294" s="275" t="s">
        <v>279</v>
      </c>
      <c r="O1294" s="275"/>
      <c r="P1294" s="277"/>
      <c r="Q1294" s="273"/>
      <c r="R1294" s="273">
        <v>4</v>
      </c>
    </row>
    <row r="1295" spans="1:18" ht="32.1" customHeight="1" x14ac:dyDescent="0.25">
      <c r="A1295" s="273">
        <v>1293</v>
      </c>
      <c r="B1295" s="274" t="s">
        <v>361</v>
      </c>
      <c r="C1295" s="274">
        <v>6</v>
      </c>
      <c r="D1295" s="274" t="s">
        <v>86</v>
      </c>
      <c r="E1295" s="274">
        <v>614</v>
      </c>
      <c r="F1295" s="274" t="s">
        <v>2695</v>
      </c>
      <c r="G1295" s="274">
        <v>3</v>
      </c>
      <c r="H1295" s="275" t="s">
        <v>3104</v>
      </c>
      <c r="I1295" s="276">
        <v>310520882</v>
      </c>
      <c r="J1295" s="275" t="s">
        <v>3105</v>
      </c>
      <c r="K1295" s="277">
        <v>46184</v>
      </c>
      <c r="L1295" s="275" t="s">
        <v>3106</v>
      </c>
      <c r="M1295" s="275"/>
      <c r="N1295" s="275" t="s">
        <v>279</v>
      </c>
      <c r="O1295" s="275"/>
      <c r="P1295" s="277"/>
      <c r="Q1295" s="273"/>
      <c r="R1295" s="273">
        <v>2</v>
      </c>
    </row>
    <row r="1296" spans="1:18" ht="32.1" customHeight="1" x14ac:dyDescent="0.25">
      <c r="A1296" s="273">
        <v>1294</v>
      </c>
      <c r="B1296" s="274" t="s">
        <v>360</v>
      </c>
      <c r="C1296" s="274">
        <v>3</v>
      </c>
      <c r="D1296" s="274" t="s">
        <v>78</v>
      </c>
      <c r="E1296" s="274">
        <v>317</v>
      </c>
      <c r="F1296" s="274" t="s">
        <v>2695</v>
      </c>
      <c r="G1296" s="274">
        <v>3</v>
      </c>
      <c r="H1296" s="275" t="s">
        <v>3107</v>
      </c>
      <c r="I1296" s="276">
        <v>32204871240070</v>
      </c>
      <c r="J1296" s="275"/>
      <c r="K1296" s="277">
        <v>46195</v>
      </c>
      <c r="L1296" s="275" t="s">
        <v>3108</v>
      </c>
      <c r="M1296" s="275"/>
      <c r="N1296" s="275" t="s">
        <v>279</v>
      </c>
      <c r="O1296" s="275"/>
      <c r="P1296" s="277"/>
      <c r="Q1296" s="273"/>
      <c r="R1296" s="273">
        <v>2</v>
      </c>
    </row>
    <row r="1297" spans="1:18" ht="32.1" customHeight="1" x14ac:dyDescent="0.25">
      <c r="A1297" s="273">
        <v>1295</v>
      </c>
      <c r="B1297" s="274" t="s">
        <v>360</v>
      </c>
      <c r="C1297" s="274">
        <v>3</v>
      </c>
      <c r="D1297" s="274" t="s">
        <v>78</v>
      </c>
      <c r="E1297" s="274">
        <v>317</v>
      </c>
      <c r="F1297" s="274" t="s">
        <v>2695</v>
      </c>
      <c r="G1297" s="274">
        <v>3</v>
      </c>
      <c r="H1297" s="275" t="s">
        <v>3109</v>
      </c>
      <c r="I1297" s="276">
        <v>30511995170010</v>
      </c>
      <c r="J1297" s="275"/>
      <c r="K1297" s="277">
        <v>46195</v>
      </c>
      <c r="L1297" s="275" t="s">
        <v>410</v>
      </c>
      <c r="M1297" s="275"/>
      <c r="N1297" s="275" t="s">
        <v>279</v>
      </c>
      <c r="O1297" s="275"/>
      <c r="P1297" s="277"/>
      <c r="Q1297" s="273"/>
      <c r="R1297" s="273">
        <v>2</v>
      </c>
    </row>
    <row r="1298" spans="1:18" ht="32.1" customHeight="1" x14ac:dyDescent="0.25">
      <c r="A1298" s="273">
        <v>1296</v>
      </c>
      <c r="B1298" s="274" t="s">
        <v>365</v>
      </c>
      <c r="C1298" s="274">
        <v>12</v>
      </c>
      <c r="D1298" s="274" t="s">
        <v>418</v>
      </c>
      <c r="E1298" s="274">
        <v>1211</v>
      </c>
      <c r="F1298" s="274" t="s">
        <v>2695</v>
      </c>
      <c r="G1298" s="274">
        <v>3</v>
      </c>
      <c r="H1298" s="275" t="s">
        <v>3110</v>
      </c>
      <c r="I1298" s="276">
        <v>302309466</v>
      </c>
      <c r="J1298" s="275" t="s">
        <v>3111</v>
      </c>
      <c r="K1298" s="277">
        <v>46195</v>
      </c>
      <c r="L1298" s="275" t="s">
        <v>3112</v>
      </c>
      <c r="M1298" s="275"/>
      <c r="N1298" s="275" t="s">
        <v>279</v>
      </c>
      <c r="O1298" s="275"/>
      <c r="P1298" s="277"/>
      <c r="Q1298" s="273"/>
      <c r="R1298" s="273">
        <v>3</v>
      </c>
    </row>
    <row r="1299" spans="1:18" ht="32.1" customHeight="1" x14ac:dyDescent="0.25">
      <c r="A1299" s="273">
        <v>1297</v>
      </c>
      <c r="B1299" s="274" t="s">
        <v>365</v>
      </c>
      <c r="C1299" s="274">
        <v>12</v>
      </c>
      <c r="D1299" s="274" t="s">
        <v>418</v>
      </c>
      <c r="E1299" s="274">
        <v>1211</v>
      </c>
      <c r="F1299" s="274" t="s">
        <v>2695</v>
      </c>
      <c r="G1299" s="274">
        <v>3</v>
      </c>
      <c r="H1299" s="275" t="s">
        <v>3113</v>
      </c>
      <c r="I1299" s="276">
        <v>61510075720010</v>
      </c>
      <c r="J1299" s="275"/>
      <c r="K1299" s="277">
        <v>46195</v>
      </c>
      <c r="L1299" s="275" t="s">
        <v>3114</v>
      </c>
      <c r="M1299" s="275"/>
      <c r="N1299" s="275" t="s">
        <v>279</v>
      </c>
      <c r="O1299" s="275"/>
      <c r="P1299" s="277"/>
      <c r="Q1299" s="273"/>
      <c r="R1299" s="273">
        <v>3</v>
      </c>
    </row>
    <row r="1300" spans="1:18" ht="32.1" customHeight="1" x14ac:dyDescent="0.25">
      <c r="A1300" s="273">
        <v>1298</v>
      </c>
      <c r="B1300" s="274" t="s">
        <v>365</v>
      </c>
      <c r="C1300" s="274">
        <v>12</v>
      </c>
      <c r="D1300" s="274" t="s">
        <v>418</v>
      </c>
      <c r="E1300" s="274">
        <v>1211</v>
      </c>
      <c r="F1300" s="274" t="s">
        <v>2695</v>
      </c>
      <c r="G1300" s="274">
        <v>3</v>
      </c>
      <c r="H1300" s="275" t="s">
        <v>3115</v>
      </c>
      <c r="I1300" s="276">
        <v>42402942360026</v>
      </c>
      <c r="J1300" s="275"/>
      <c r="K1300" s="277">
        <v>46195</v>
      </c>
      <c r="L1300" s="275" t="s">
        <v>3116</v>
      </c>
      <c r="M1300" s="275"/>
      <c r="N1300" s="275" t="s">
        <v>279</v>
      </c>
      <c r="O1300" s="275"/>
      <c r="P1300" s="277"/>
      <c r="Q1300" s="273"/>
      <c r="R1300" s="273">
        <v>3</v>
      </c>
    </row>
    <row r="1301" spans="1:18" ht="32.1" customHeight="1" x14ac:dyDescent="0.25">
      <c r="A1301" s="273">
        <v>1299</v>
      </c>
      <c r="B1301" s="274" t="s">
        <v>360</v>
      </c>
      <c r="C1301" s="274">
        <v>3</v>
      </c>
      <c r="D1301" s="274" t="s">
        <v>76</v>
      </c>
      <c r="E1301" s="274">
        <v>303</v>
      </c>
      <c r="F1301" s="274" t="s">
        <v>2695</v>
      </c>
      <c r="G1301" s="274">
        <v>3</v>
      </c>
      <c r="H1301" s="275" t="s">
        <v>3117</v>
      </c>
      <c r="I1301" s="276">
        <v>31102605240019</v>
      </c>
      <c r="J1301" s="275"/>
      <c r="K1301" s="277">
        <v>46196</v>
      </c>
      <c r="L1301" s="275" t="s">
        <v>410</v>
      </c>
      <c r="M1301" s="275"/>
      <c r="N1301" s="275" t="s">
        <v>279</v>
      </c>
      <c r="O1301" s="275"/>
      <c r="P1301" s="277"/>
      <c r="Q1301" s="273"/>
      <c r="R1301" s="273">
        <v>2</v>
      </c>
    </row>
    <row r="1302" spans="1:18" ht="32.1" customHeight="1" x14ac:dyDescent="0.25">
      <c r="A1302" s="273">
        <v>1300</v>
      </c>
      <c r="B1302" s="274" t="s">
        <v>360</v>
      </c>
      <c r="C1302" s="274">
        <v>3</v>
      </c>
      <c r="D1302" s="274" t="s">
        <v>76</v>
      </c>
      <c r="E1302" s="274">
        <v>303</v>
      </c>
      <c r="F1302" s="274" t="s">
        <v>2695</v>
      </c>
      <c r="G1302" s="274">
        <v>3</v>
      </c>
      <c r="H1302" s="275" t="s">
        <v>3118</v>
      </c>
      <c r="I1302" s="276">
        <v>30312811280010</v>
      </c>
      <c r="J1302" s="275"/>
      <c r="K1302" s="277">
        <v>46196</v>
      </c>
      <c r="L1302" s="275" t="s">
        <v>410</v>
      </c>
      <c r="M1302" s="275"/>
      <c r="N1302" s="275" t="s">
        <v>279</v>
      </c>
      <c r="O1302" s="275"/>
      <c r="P1302" s="277"/>
      <c r="Q1302" s="273"/>
      <c r="R1302" s="273">
        <v>2</v>
      </c>
    </row>
    <row r="1303" spans="1:18" ht="32.1" customHeight="1" x14ac:dyDescent="0.25">
      <c r="A1303" s="273">
        <v>1301</v>
      </c>
      <c r="B1303" s="274" t="s">
        <v>362</v>
      </c>
      <c r="C1303" s="274">
        <v>8</v>
      </c>
      <c r="D1303" s="274" t="s">
        <v>582</v>
      </c>
      <c r="E1303" s="274">
        <v>804</v>
      </c>
      <c r="F1303" s="274" t="s">
        <v>2695</v>
      </c>
      <c r="G1303" s="274">
        <v>3</v>
      </c>
      <c r="H1303" s="275" t="s">
        <v>2976</v>
      </c>
      <c r="I1303" s="276">
        <v>310645742</v>
      </c>
      <c r="J1303" s="275" t="s">
        <v>3119</v>
      </c>
      <c r="K1303" s="277">
        <v>46183</v>
      </c>
      <c r="L1303" s="275" t="s">
        <v>411</v>
      </c>
      <c r="M1303" s="275"/>
      <c r="N1303" s="275" t="s">
        <v>279</v>
      </c>
      <c r="O1303" s="275"/>
      <c r="P1303" s="277"/>
      <c r="Q1303" s="273"/>
      <c r="R1303" s="273">
        <v>2</v>
      </c>
    </row>
    <row r="1304" spans="1:18" ht="32.1" customHeight="1" x14ac:dyDescent="0.25">
      <c r="A1304" s="273">
        <v>1302</v>
      </c>
      <c r="B1304" s="274" t="s">
        <v>370</v>
      </c>
      <c r="C1304" s="274">
        <v>27</v>
      </c>
      <c r="D1304" s="274" t="s">
        <v>123</v>
      </c>
      <c r="E1304" s="274">
        <v>2717</v>
      </c>
      <c r="F1304" s="274" t="s">
        <v>2695</v>
      </c>
      <c r="G1304" s="274">
        <v>3</v>
      </c>
      <c r="H1304" s="275" t="s">
        <v>3120</v>
      </c>
      <c r="I1304" s="276">
        <v>304874018</v>
      </c>
      <c r="J1304" s="275" t="s">
        <v>3121</v>
      </c>
      <c r="K1304" s="277">
        <v>46197</v>
      </c>
      <c r="L1304" s="275" t="s">
        <v>456</v>
      </c>
      <c r="M1304" s="275"/>
      <c r="N1304" s="275" t="s">
        <v>279</v>
      </c>
      <c r="O1304" s="275"/>
      <c r="P1304" s="277"/>
      <c r="Q1304" s="273"/>
      <c r="R1304" s="273">
        <v>2</v>
      </c>
    </row>
    <row r="1305" spans="1:18" ht="32.1" customHeight="1" x14ac:dyDescent="0.25">
      <c r="A1305" s="273">
        <v>1303</v>
      </c>
      <c r="B1305" s="274" t="s">
        <v>369</v>
      </c>
      <c r="C1305" s="274">
        <v>22</v>
      </c>
      <c r="D1305" s="274" t="s">
        <v>228</v>
      </c>
      <c r="E1305" s="274">
        <v>2208</v>
      </c>
      <c r="F1305" s="274" t="s">
        <v>2695</v>
      </c>
      <c r="G1305" s="274">
        <v>3</v>
      </c>
      <c r="H1305" s="275" t="s">
        <v>3122</v>
      </c>
      <c r="I1305" s="276">
        <v>312637125</v>
      </c>
      <c r="J1305" s="275" t="s">
        <v>3123</v>
      </c>
      <c r="K1305" s="277">
        <v>46197</v>
      </c>
      <c r="L1305" s="275" t="s">
        <v>3124</v>
      </c>
      <c r="M1305" s="275"/>
      <c r="N1305" s="275" t="s">
        <v>279</v>
      </c>
      <c r="O1305" s="275"/>
      <c r="P1305" s="277"/>
      <c r="Q1305" s="273"/>
      <c r="R1305" s="273">
        <v>3</v>
      </c>
    </row>
    <row r="1306" spans="1:18" ht="32.1" customHeight="1" x14ac:dyDescent="0.25">
      <c r="A1306" s="273">
        <v>1304</v>
      </c>
      <c r="B1306" s="274" t="s">
        <v>369</v>
      </c>
      <c r="C1306" s="274">
        <v>22</v>
      </c>
      <c r="D1306" s="274" t="s">
        <v>228</v>
      </c>
      <c r="E1306" s="274">
        <v>2208</v>
      </c>
      <c r="F1306" s="274" t="s">
        <v>2695</v>
      </c>
      <c r="G1306" s="274">
        <v>3</v>
      </c>
      <c r="H1306" s="275" t="s">
        <v>3125</v>
      </c>
      <c r="I1306" s="276">
        <v>310672045</v>
      </c>
      <c r="J1306" s="275" t="s">
        <v>3126</v>
      </c>
      <c r="K1306" s="277">
        <v>46197</v>
      </c>
      <c r="L1306" s="275" t="s">
        <v>3127</v>
      </c>
      <c r="M1306" s="275"/>
      <c r="N1306" s="275" t="s">
        <v>279</v>
      </c>
      <c r="O1306" s="275"/>
      <c r="P1306" s="277"/>
      <c r="Q1306" s="273"/>
      <c r="R1306" s="273">
        <v>1</v>
      </c>
    </row>
    <row r="1307" spans="1:18" ht="32.1" customHeight="1" x14ac:dyDescent="0.25">
      <c r="A1307" s="273">
        <v>1305</v>
      </c>
      <c r="B1307" s="274" t="s">
        <v>369</v>
      </c>
      <c r="C1307" s="274">
        <v>22</v>
      </c>
      <c r="D1307" s="274" t="s">
        <v>233</v>
      </c>
      <c r="E1307" s="274">
        <v>2211</v>
      </c>
      <c r="F1307" s="274" t="s">
        <v>2695</v>
      </c>
      <c r="G1307" s="274">
        <v>3</v>
      </c>
      <c r="H1307" s="275" t="s">
        <v>3128</v>
      </c>
      <c r="I1307" s="276">
        <v>311235294</v>
      </c>
      <c r="J1307" s="275" t="s">
        <v>3129</v>
      </c>
      <c r="K1307" s="277">
        <v>46198</v>
      </c>
      <c r="L1307" s="275" t="s">
        <v>3130</v>
      </c>
      <c r="M1307" s="275"/>
      <c r="N1307" s="275" t="s">
        <v>279</v>
      </c>
      <c r="O1307" s="275"/>
      <c r="P1307" s="277"/>
      <c r="Q1307" s="273"/>
      <c r="R1307" s="273">
        <v>1</v>
      </c>
    </row>
    <row r="1308" spans="1:18" ht="32.1" customHeight="1" x14ac:dyDescent="0.25">
      <c r="A1308" s="273">
        <v>1306</v>
      </c>
      <c r="B1308" s="274" t="s">
        <v>373</v>
      </c>
      <c r="C1308" s="274">
        <v>33</v>
      </c>
      <c r="D1308" s="274" t="s">
        <v>500</v>
      </c>
      <c r="E1308" s="274">
        <v>3313</v>
      </c>
      <c r="F1308" s="274" t="s">
        <v>2695</v>
      </c>
      <c r="G1308" s="274">
        <v>3</v>
      </c>
      <c r="H1308" s="275" t="s">
        <v>3131</v>
      </c>
      <c r="I1308" s="276">
        <v>312954658</v>
      </c>
      <c r="J1308" s="275" t="s">
        <v>3132</v>
      </c>
      <c r="K1308" s="277">
        <v>46198</v>
      </c>
      <c r="L1308" s="275" t="s">
        <v>3133</v>
      </c>
      <c r="M1308" s="275"/>
      <c r="N1308" s="275" t="s">
        <v>279</v>
      </c>
      <c r="O1308" s="275"/>
      <c r="P1308" s="277"/>
      <c r="Q1308" s="273"/>
      <c r="R1308" s="273">
        <v>2</v>
      </c>
    </row>
    <row r="1309" spans="1:18" ht="32.1" customHeight="1" x14ac:dyDescent="0.25">
      <c r="A1309" s="273">
        <v>1307</v>
      </c>
      <c r="B1309" s="274" t="s">
        <v>370</v>
      </c>
      <c r="C1309" s="274">
        <v>27</v>
      </c>
      <c r="D1309" s="274" t="s">
        <v>124</v>
      </c>
      <c r="E1309" s="274">
        <v>2702</v>
      </c>
      <c r="F1309" s="274" t="s">
        <v>2695</v>
      </c>
      <c r="G1309" s="274">
        <v>3</v>
      </c>
      <c r="H1309" s="275" t="s">
        <v>3134</v>
      </c>
      <c r="I1309" s="276">
        <v>313107664</v>
      </c>
      <c r="J1309" s="275" t="s">
        <v>3135</v>
      </c>
      <c r="K1309" s="277">
        <v>46202</v>
      </c>
      <c r="L1309" s="275" t="s">
        <v>420</v>
      </c>
      <c r="M1309" s="275"/>
      <c r="N1309" s="275" t="s">
        <v>279</v>
      </c>
      <c r="O1309" s="275"/>
      <c r="P1309" s="277"/>
      <c r="Q1309" s="273"/>
      <c r="R1309" s="273">
        <v>2</v>
      </c>
    </row>
    <row r="1310" spans="1:18" ht="15" customHeight="1" x14ac:dyDescent="0.25"/>
  </sheetData>
  <autoFilter ref="A2:R2" xr:uid="{2B3C8DD6-7AA2-4B43-B961-1510BC04C16C}"/>
  <mergeCells count="1">
    <mergeCell ref="A1:R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5">
    <tabColor theme="9" tint="-0.249977111117893"/>
    <pageSetUpPr fitToPage="1"/>
  </sheetPr>
  <dimension ref="A1:CK54"/>
  <sheetViews>
    <sheetView view="pageBreakPreview" topLeftCell="A3" zoomScale="55" zoomScaleNormal="130" zoomScaleSheetLayoutView="55" workbookViewId="0">
      <selection activeCell="C7" sqref="C7"/>
    </sheetView>
  </sheetViews>
  <sheetFormatPr defaultColWidth="11.25" defaultRowHeight="23.25" x14ac:dyDescent="0.25"/>
  <cols>
    <col min="1" max="1" width="6.375" customWidth="1"/>
    <col min="2" max="2" width="33.875" customWidth="1"/>
    <col min="3" max="4" width="17" customWidth="1"/>
    <col min="5" max="6" width="14.25" customWidth="1"/>
    <col min="7" max="7" width="16.125" customWidth="1"/>
    <col min="8" max="8" width="12.375" hidden="1" customWidth="1"/>
    <col min="9" max="10" width="10.75" hidden="1" customWidth="1"/>
    <col min="11" max="11" width="14.25" customWidth="1"/>
    <col min="12" max="12" width="13.75" customWidth="1"/>
    <col min="13" max="13" width="10" customWidth="1"/>
    <col min="14" max="14" width="10.5" customWidth="1" collapsed="1"/>
    <col min="15" max="15" width="10" customWidth="1" collapsed="1"/>
    <col min="16" max="16" width="14.125" customWidth="1" collapsed="1"/>
    <col min="18" max="18" width="12.375" hidden="1" customWidth="1"/>
    <col min="19" max="20" width="10.75" hidden="1" customWidth="1"/>
    <col min="21" max="21" width="12.375" customWidth="1"/>
    <col min="22" max="22" width="14.375" customWidth="1"/>
    <col min="23" max="23" width="11.25" customWidth="1"/>
    <col min="24" max="24" width="12.375" hidden="1" customWidth="1"/>
    <col min="25" max="26" width="10.75" hidden="1" customWidth="1"/>
    <col min="29" max="29" width="12.375" hidden="1" customWidth="1"/>
    <col min="30" max="31" width="10.75" hidden="1" customWidth="1"/>
    <col min="33" max="43" width="15.5" customWidth="1"/>
    <col min="44" max="44" width="40.125" style="61" customWidth="1"/>
    <col min="45" max="47" width="16.25" style="60" customWidth="1"/>
    <col min="48" max="48" width="40.125" style="61" customWidth="1"/>
    <col min="49" max="51" width="11.25" style="60"/>
    <col min="52" max="52" width="40.125" style="61" customWidth="1"/>
    <col min="53" max="55" width="11.25" style="60"/>
    <col min="56" max="56" width="40.125" style="61" customWidth="1"/>
    <col min="57" max="59" width="11.25" style="60"/>
    <col min="60" max="60" width="40.125" style="61" customWidth="1"/>
    <col min="61" max="65" width="11.25" style="60"/>
    <col min="66" max="66" width="41" style="60" customWidth="1"/>
    <col min="67" max="68" width="11.25" style="60"/>
    <col min="69" max="69" width="42.125" style="63" customWidth="1"/>
    <col min="70" max="89" width="11.25" style="60"/>
  </cols>
  <sheetData>
    <row r="1" spans="1:89" ht="94.5" customHeight="1" x14ac:dyDescent="0.25">
      <c r="A1" s="341" t="s">
        <v>277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58"/>
      <c r="AK1" s="58"/>
      <c r="AL1" s="58"/>
      <c r="AM1" s="58"/>
      <c r="AN1" s="58"/>
      <c r="AO1" s="58"/>
      <c r="AP1" s="58"/>
      <c r="AQ1" s="58"/>
    </row>
    <row r="2" spans="1:89" ht="48" customHeight="1" x14ac:dyDescent="0.25">
      <c r="A2" s="342" t="s">
        <v>341</v>
      </c>
      <c r="B2" s="342"/>
      <c r="C2" s="342"/>
      <c r="D2" s="59"/>
      <c r="E2" s="20"/>
      <c r="F2" s="20"/>
      <c r="G2" s="20"/>
      <c r="H2" s="4"/>
      <c r="I2" s="20"/>
      <c r="J2" s="20"/>
      <c r="K2" s="20"/>
      <c r="L2" s="20"/>
      <c r="M2" s="20"/>
      <c r="N2" s="20"/>
      <c r="O2" s="20"/>
      <c r="P2" s="4"/>
      <c r="Q2" s="4"/>
      <c r="R2" s="56"/>
    </row>
    <row r="3" spans="1:89" s="134" customFormat="1" ht="73.5" customHeight="1" x14ac:dyDescent="0.25">
      <c r="A3" s="334" t="s">
        <v>26</v>
      </c>
      <c r="B3" s="333" t="s">
        <v>288</v>
      </c>
      <c r="C3" s="338" t="s">
        <v>2</v>
      </c>
      <c r="D3" s="339"/>
      <c r="E3" s="339"/>
      <c r="F3" s="340"/>
      <c r="G3" s="334" t="s">
        <v>272</v>
      </c>
      <c r="H3" s="337" t="s">
        <v>19</v>
      </c>
      <c r="I3" s="337"/>
      <c r="J3" s="337"/>
      <c r="K3" s="333" t="s">
        <v>56</v>
      </c>
      <c r="L3" s="334" t="s">
        <v>51</v>
      </c>
      <c r="M3" s="337" t="s">
        <v>48</v>
      </c>
      <c r="N3" s="337"/>
      <c r="O3" s="337"/>
      <c r="P3" s="333"/>
      <c r="Q3" s="334" t="s">
        <v>20</v>
      </c>
      <c r="R3" s="337"/>
      <c r="S3" s="337"/>
      <c r="T3" s="337"/>
      <c r="U3" s="333" t="s">
        <v>275</v>
      </c>
      <c r="V3" s="334" t="s">
        <v>54</v>
      </c>
      <c r="W3" s="337" t="s">
        <v>57</v>
      </c>
      <c r="X3" s="337"/>
      <c r="Y3" s="337"/>
      <c r="Z3" s="337"/>
      <c r="AA3" s="337"/>
      <c r="AB3" s="337" t="s">
        <v>58</v>
      </c>
      <c r="AC3" s="337"/>
      <c r="AD3" s="337"/>
      <c r="AE3" s="337"/>
      <c r="AF3" s="333"/>
      <c r="AG3" s="343" t="s">
        <v>60</v>
      </c>
      <c r="AH3" s="344"/>
      <c r="AI3" s="345"/>
      <c r="AJ3" s="130"/>
      <c r="AK3" s="130"/>
      <c r="AL3" s="130"/>
      <c r="AM3" s="130"/>
      <c r="AN3" s="130"/>
      <c r="AO3" s="130"/>
      <c r="AP3" s="130"/>
      <c r="AQ3" s="130"/>
      <c r="AR3" s="131"/>
      <c r="AS3" s="132"/>
      <c r="AT3" s="132"/>
      <c r="AU3" s="132"/>
      <c r="AV3" s="131"/>
      <c r="AW3" s="132"/>
      <c r="AX3" s="132"/>
      <c r="AY3" s="132"/>
      <c r="AZ3" s="131"/>
      <c r="BA3" s="132"/>
      <c r="BB3" s="132"/>
      <c r="BC3" s="132"/>
      <c r="BD3" s="131"/>
      <c r="BE3" s="132"/>
      <c r="BF3" s="132"/>
      <c r="BG3" s="132"/>
      <c r="BH3" s="131"/>
      <c r="BI3" s="132"/>
      <c r="BJ3" s="132"/>
      <c r="BK3" s="132"/>
      <c r="BL3" s="132"/>
      <c r="BM3" s="132"/>
      <c r="BN3" s="132"/>
      <c r="BO3" s="132"/>
      <c r="BP3" s="132"/>
      <c r="BQ3" s="133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</row>
    <row r="4" spans="1:89" s="134" customFormat="1" ht="60" customHeight="1" x14ac:dyDescent="0.25">
      <c r="A4" s="335"/>
      <c r="B4" s="331"/>
      <c r="C4" s="335" t="s">
        <v>273</v>
      </c>
      <c r="D4" s="329" t="s">
        <v>319</v>
      </c>
      <c r="E4" s="329" t="s">
        <v>274</v>
      </c>
      <c r="F4" s="331" t="s">
        <v>342</v>
      </c>
      <c r="G4" s="335"/>
      <c r="H4" s="329" t="s">
        <v>21</v>
      </c>
      <c r="I4" s="329" t="s">
        <v>22</v>
      </c>
      <c r="J4" s="329" t="s">
        <v>23</v>
      </c>
      <c r="K4" s="331"/>
      <c r="L4" s="335"/>
      <c r="M4" s="329" t="s">
        <v>49</v>
      </c>
      <c r="N4" s="329" t="s">
        <v>50</v>
      </c>
      <c r="O4" s="329" t="s">
        <v>3</v>
      </c>
      <c r="P4" s="331" t="s">
        <v>53</v>
      </c>
      <c r="Q4" s="335" t="s">
        <v>24</v>
      </c>
      <c r="R4" s="329" t="s">
        <v>21</v>
      </c>
      <c r="S4" s="329" t="s">
        <v>22</v>
      </c>
      <c r="T4" s="329" t="s">
        <v>23</v>
      </c>
      <c r="U4" s="331"/>
      <c r="V4" s="335"/>
      <c r="W4" s="329" t="s">
        <v>24</v>
      </c>
      <c r="X4" s="329" t="s">
        <v>21</v>
      </c>
      <c r="Y4" s="329" t="s">
        <v>22</v>
      </c>
      <c r="Z4" s="329" t="s">
        <v>23</v>
      </c>
      <c r="AA4" s="329" t="s">
        <v>25</v>
      </c>
      <c r="AB4" s="329" t="s">
        <v>24</v>
      </c>
      <c r="AC4" s="329" t="s">
        <v>21</v>
      </c>
      <c r="AD4" s="329" t="s">
        <v>22</v>
      </c>
      <c r="AE4" s="329" t="s">
        <v>23</v>
      </c>
      <c r="AF4" s="331" t="s">
        <v>25</v>
      </c>
      <c r="AG4" s="346"/>
      <c r="AH4" s="347"/>
      <c r="AI4" s="348"/>
      <c r="AJ4" s="130"/>
      <c r="AK4" s="130"/>
      <c r="AL4" s="130"/>
      <c r="AM4" s="130"/>
      <c r="AN4" s="130"/>
      <c r="AO4" s="130"/>
      <c r="AP4" s="130"/>
      <c r="AQ4" s="130"/>
      <c r="AR4" s="131"/>
      <c r="AS4" s="132"/>
      <c r="AT4" s="132"/>
      <c r="AU4" s="132"/>
      <c r="AV4" s="131"/>
      <c r="AW4" s="132"/>
      <c r="AX4" s="132"/>
      <c r="AY4" s="132"/>
      <c r="AZ4" s="131"/>
      <c r="BA4" s="132"/>
      <c r="BB4" s="132"/>
      <c r="BC4" s="132"/>
      <c r="BD4" s="131"/>
      <c r="BE4" s="132"/>
      <c r="BF4" s="132"/>
      <c r="BG4" s="132"/>
      <c r="BH4" s="131"/>
      <c r="BI4" s="132"/>
      <c r="BJ4" s="132"/>
      <c r="BK4" s="132"/>
      <c r="BL4" s="132"/>
      <c r="BM4" s="132"/>
      <c r="BN4" s="132"/>
      <c r="BO4" s="132"/>
      <c r="BP4" s="132"/>
      <c r="BQ4" s="133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2"/>
    </row>
    <row r="5" spans="1:89" s="134" customFormat="1" ht="65.25" customHeight="1" thickBot="1" x14ac:dyDescent="0.3">
      <c r="A5" s="336"/>
      <c r="B5" s="332"/>
      <c r="C5" s="336"/>
      <c r="D5" s="330"/>
      <c r="E5" s="330"/>
      <c r="F5" s="332"/>
      <c r="G5" s="336"/>
      <c r="H5" s="330"/>
      <c r="I5" s="330"/>
      <c r="J5" s="330"/>
      <c r="K5" s="332"/>
      <c r="L5" s="336"/>
      <c r="M5" s="330"/>
      <c r="N5" s="330"/>
      <c r="O5" s="330"/>
      <c r="P5" s="332"/>
      <c r="Q5" s="336"/>
      <c r="R5" s="330"/>
      <c r="S5" s="330"/>
      <c r="T5" s="330"/>
      <c r="U5" s="332"/>
      <c r="V5" s="336"/>
      <c r="W5" s="330"/>
      <c r="X5" s="330"/>
      <c r="Y5" s="330"/>
      <c r="Z5" s="330"/>
      <c r="AA5" s="330"/>
      <c r="AB5" s="330"/>
      <c r="AC5" s="330"/>
      <c r="AD5" s="330"/>
      <c r="AE5" s="330"/>
      <c r="AF5" s="332"/>
      <c r="AG5" s="135" t="s">
        <v>271</v>
      </c>
      <c r="AH5" s="136" t="s">
        <v>61</v>
      </c>
      <c r="AI5" s="137" t="s">
        <v>276</v>
      </c>
      <c r="AJ5" s="130"/>
      <c r="AK5" s="130"/>
      <c r="AL5" s="130"/>
      <c r="AM5" s="130"/>
      <c r="AN5" s="130"/>
      <c r="AO5" s="130"/>
      <c r="AP5" s="130"/>
      <c r="AQ5" s="130"/>
      <c r="AR5" s="131"/>
      <c r="AS5" s="132"/>
      <c r="AT5" s="132"/>
      <c r="AU5" s="132"/>
      <c r="AV5" s="131"/>
      <c r="AW5" s="132"/>
      <c r="AX5" s="132"/>
      <c r="AY5" s="132"/>
      <c r="AZ5" s="131"/>
      <c r="BA5" s="132"/>
      <c r="BB5" s="132"/>
      <c r="BC5" s="132"/>
      <c r="BD5" s="131"/>
      <c r="BE5" s="132"/>
      <c r="BF5" s="132"/>
      <c r="BG5" s="132"/>
      <c r="BH5" s="131"/>
      <c r="BI5" s="132"/>
      <c r="BJ5" s="132"/>
      <c r="BK5" s="132"/>
      <c r="BL5" s="132"/>
      <c r="BM5" s="132"/>
      <c r="BN5" s="132"/>
      <c r="BO5" s="132"/>
      <c r="BP5" s="132"/>
      <c r="BQ5" s="133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</row>
    <row r="6" spans="1:89" s="148" customFormat="1" ht="84.75" customHeight="1" thickBot="1" x14ac:dyDescent="0.3">
      <c r="A6" s="138"/>
      <c r="B6" s="139" t="s">
        <v>1</v>
      </c>
      <c r="C6" s="140">
        <f t="shared" ref="C6:AG6" si="0">SUM(C7:C16)</f>
        <v>7037</v>
      </c>
      <c r="D6" s="141">
        <f t="shared" si="0"/>
        <v>109252.00000000001</v>
      </c>
      <c r="E6" s="141">
        <f t="shared" si="0"/>
        <v>2115</v>
      </c>
      <c r="F6" s="142">
        <f t="shared" si="0"/>
        <v>327</v>
      </c>
      <c r="G6" s="140">
        <f t="shared" si="0"/>
        <v>62210</v>
      </c>
      <c r="H6" s="141">
        <f t="shared" si="0"/>
        <v>2166</v>
      </c>
      <c r="I6" s="141">
        <f t="shared" si="0"/>
        <v>8643</v>
      </c>
      <c r="J6" s="141">
        <f t="shared" si="0"/>
        <v>51401</v>
      </c>
      <c r="K6" s="142">
        <f t="shared" si="0"/>
        <v>128338</v>
      </c>
      <c r="L6" s="140">
        <f t="shared" si="0"/>
        <v>62210</v>
      </c>
      <c r="M6" s="141">
        <f t="shared" si="0"/>
        <v>60864</v>
      </c>
      <c r="N6" s="141">
        <f t="shared" si="0"/>
        <v>724</v>
      </c>
      <c r="O6" s="141">
        <f t="shared" si="0"/>
        <v>622</v>
      </c>
      <c r="P6" s="142">
        <f t="shared" si="0"/>
        <v>128338</v>
      </c>
      <c r="Q6" s="140">
        <f t="shared" si="0"/>
        <v>60864</v>
      </c>
      <c r="R6" s="141">
        <f t="shared" si="0"/>
        <v>1753</v>
      </c>
      <c r="S6" s="141">
        <f t="shared" si="0"/>
        <v>8481</v>
      </c>
      <c r="T6" s="141">
        <f t="shared" si="0"/>
        <v>50630</v>
      </c>
      <c r="U6" s="142">
        <f t="shared" si="0"/>
        <v>126277</v>
      </c>
      <c r="V6" s="140">
        <f t="shared" si="0"/>
        <v>1346</v>
      </c>
      <c r="W6" s="141">
        <f t="shared" si="0"/>
        <v>724</v>
      </c>
      <c r="X6" s="141">
        <f t="shared" si="0"/>
        <v>36</v>
      </c>
      <c r="Y6" s="141">
        <f t="shared" si="0"/>
        <v>138</v>
      </c>
      <c r="Z6" s="141">
        <f t="shared" si="0"/>
        <v>550</v>
      </c>
      <c r="AA6" s="141">
        <f t="shared" si="0"/>
        <v>1006</v>
      </c>
      <c r="AB6" s="141">
        <f t="shared" si="0"/>
        <v>622</v>
      </c>
      <c r="AC6" s="141">
        <f t="shared" si="0"/>
        <v>377</v>
      </c>
      <c r="AD6" s="141">
        <f t="shared" si="0"/>
        <v>27</v>
      </c>
      <c r="AE6" s="141">
        <f t="shared" si="0"/>
        <v>218</v>
      </c>
      <c r="AF6" s="142">
        <f t="shared" si="0"/>
        <v>1062</v>
      </c>
      <c r="AG6" s="140">
        <f t="shared" si="0"/>
        <v>24696</v>
      </c>
      <c r="AH6" s="141">
        <v>248060</v>
      </c>
      <c r="AI6" s="142">
        <v>153949</v>
      </c>
      <c r="AJ6" s="143"/>
      <c r="AK6" s="143"/>
      <c r="AL6" s="143"/>
      <c r="AM6" s="143"/>
      <c r="AN6" s="143"/>
      <c r="AO6" s="143"/>
      <c r="AP6" s="143"/>
      <c r="AQ6" s="143"/>
      <c r="AR6" s="144"/>
      <c r="AS6" s="145" t="s">
        <v>310</v>
      </c>
      <c r="AT6" s="145" t="s">
        <v>309</v>
      </c>
      <c r="AU6" s="145" t="s">
        <v>311</v>
      </c>
      <c r="AV6" s="146"/>
      <c r="AW6" s="145" t="s">
        <v>315</v>
      </c>
      <c r="AX6" s="145" t="s">
        <v>313</v>
      </c>
      <c r="AY6" s="145" t="s">
        <v>314</v>
      </c>
      <c r="AZ6" s="146"/>
      <c r="BA6" s="145" t="s">
        <v>310</v>
      </c>
      <c r="BB6" s="145" t="s">
        <v>309</v>
      </c>
      <c r="BC6" s="145" t="s">
        <v>311</v>
      </c>
      <c r="BD6" s="146"/>
      <c r="BE6" s="145" t="s">
        <v>310</v>
      </c>
      <c r="BF6" s="145" t="s">
        <v>309</v>
      </c>
      <c r="BG6" s="145" t="s">
        <v>311</v>
      </c>
      <c r="BH6" s="146"/>
      <c r="BI6" s="145" t="s">
        <v>310</v>
      </c>
      <c r="BJ6" s="145" t="s">
        <v>309</v>
      </c>
      <c r="BK6" s="145" t="s">
        <v>311</v>
      </c>
      <c r="BL6" s="145"/>
      <c r="BM6" s="145"/>
      <c r="BN6" s="145" t="s">
        <v>317</v>
      </c>
      <c r="BO6" s="145"/>
      <c r="BP6" s="145"/>
      <c r="BQ6" s="145" t="s">
        <v>316</v>
      </c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7"/>
      <c r="CK6" s="147"/>
    </row>
    <row r="7" spans="1:89" ht="72.75" customHeight="1" x14ac:dyDescent="0.25">
      <c r="A7" s="82">
        <v>1</v>
      </c>
      <c r="B7" s="83" t="s">
        <v>278</v>
      </c>
      <c r="C7" s="64">
        <v>800</v>
      </c>
      <c r="D7" s="69">
        <v>12324.3</v>
      </c>
      <c r="E7" s="69">
        <v>224</v>
      </c>
      <c r="F7" s="65">
        <v>39</v>
      </c>
      <c r="G7" s="66">
        <f>+H7+I7+J7</f>
        <v>6947</v>
      </c>
      <c r="H7" s="67">
        <v>130</v>
      </c>
      <c r="I7" s="67">
        <v>646</v>
      </c>
      <c r="J7" s="67">
        <v>6171</v>
      </c>
      <c r="K7" s="68">
        <v>16606</v>
      </c>
      <c r="L7" s="64">
        <f t="shared" ref="L7:L16" si="1">+M7+N7+O7</f>
        <v>6947</v>
      </c>
      <c r="M7" s="69">
        <v>6836</v>
      </c>
      <c r="N7" s="69">
        <v>77</v>
      </c>
      <c r="O7" s="69">
        <v>34</v>
      </c>
      <c r="P7" s="65">
        <v>16606</v>
      </c>
      <c r="Q7" s="66">
        <f>+R7+S7+T7</f>
        <v>6836</v>
      </c>
      <c r="R7" s="67">
        <v>90</v>
      </c>
      <c r="S7" s="67">
        <v>631</v>
      </c>
      <c r="T7" s="67">
        <v>6115</v>
      </c>
      <c r="U7" s="68">
        <v>16383</v>
      </c>
      <c r="V7" s="66">
        <f>+W7+AB7</f>
        <v>111</v>
      </c>
      <c r="W7" s="67">
        <f>+X7+Y7+Z7</f>
        <v>77</v>
      </c>
      <c r="X7" s="67">
        <v>13</v>
      </c>
      <c r="Y7" s="67">
        <v>15</v>
      </c>
      <c r="Z7" s="67">
        <v>49</v>
      </c>
      <c r="AA7" s="67">
        <v>112</v>
      </c>
      <c r="AB7" s="67">
        <f>+AC7+AD7+AE7</f>
        <v>34</v>
      </c>
      <c r="AC7" s="67">
        <v>27</v>
      </c>
      <c r="AD7" s="67">
        <v>0</v>
      </c>
      <c r="AE7" s="67">
        <v>7</v>
      </c>
      <c r="AF7" s="68">
        <v>111</v>
      </c>
      <c r="AG7" s="66">
        <v>2556</v>
      </c>
      <c r="AH7" s="67">
        <v>25673.848396501457</v>
      </c>
      <c r="AI7" s="68">
        <v>15933.497084548104</v>
      </c>
      <c r="AJ7" s="88"/>
      <c r="AK7" s="88"/>
      <c r="AL7" s="88"/>
      <c r="AM7" s="88"/>
      <c r="AN7" s="88"/>
      <c r="AO7" s="88"/>
      <c r="AP7" s="88"/>
      <c r="AQ7" s="88"/>
      <c r="AR7" s="61" t="s">
        <v>278</v>
      </c>
      <c r="AS7" s="60">
        <v>126</v>
      </c>
      <c r="AT7" s="60">
        <v>642</v>
      </c>
      <c r="AU7" s="60">
        <v>6083</v>
      </c>
      <c r="AV7" s="61" t="s">
        <v>278</v>
      </c>
      <c r="AW7" s="60">
        <v>6724</v>
      </c>
      <c r="AX7" s="60">
        <v>95</v>
      </c>
      <c r="AY7" s="60">
        <v>32</v>
      </c>
      <c r="AZ7" s="61" t="s">
        <v>278</v>
      </c>
      <c r="BA7" s="60">
        <v>84</v>
      </c>
      <c r="BB7" s="60">
        <v>624</v>
      </c>
      <c r="BC7" s="60">
        <v>6016</v>
      </c>
      <c r="BD7" s="61" t="s">
        <v>278</v>
      </c>
      <c r="BE7" s="60">
        <v>15</v>
      </c>
      <c r="BF7" s="60">
        <v>18</v>
      </c>
      <c r="BG7" s="60">
        <v>62</v>
      </c>
      <c r="BH7" s="61" t="s">
        <v>278</v>
      </c>
      <c r="BI7" s="60">
        <v>27</v>
      </c>
      <c r="BK7" s="60">
        <v>5</v>
      </c>
      <c r="BN7" s="61" t="s">
        <v>278</v>
      </c>
      <c r="BO7" s="60">
        <v>16475</v>
      </c>
      <c r="BP7" s="62">
        <f t="shared" ref="BP7:BP15" si="2">+K7-BO7</f>
        <v>131</v>
      </c>
      <c r="BQ7" s="63" t="s">
        <v>278</v>
      </c>
      <c r="BR7" s="60">
        <v>16232</v>
      </c>
    </row>
    <row r="8" spans="1:89" s="129" customFormat="1" ht="72.75" customHeight="1" x14ac:dyDescent="0.25">
      <c r="A8" s="116">
        <v>2</v>
      </c>
      <c r="B8" s="117" t="s">
        <v>279</v>
      </c>
      <c r="C8" s="118">
        <v>541</v>
      </c>
      <c r="D8" s="119">
        <v>8159.3</v>
      </c>
      <c r="E8" s="119">
        <v>120</v>
      </c>
      <c r="F8" s="120">
        <v>21</v>
      </c>
      <c r="G8" s="121">
        <f t="shared" ref="G8:G16" si="3">+H8+I8+J8</f>
        <v>4869</v>
      </c>
      <c r="H8" s="122">
        <v>235</v>
      </c>
      <c r="I8" s="122">
        <v>1043</v>
      </c>
      <c r="J8" s="122">
        <v>3591</v>
      </c>
      <c r="K8" s="123">
        <v>12904</v>
      </c>
      <c r="L8" s="118">
        <f t="shared" si="1"/>
        <v>4869</v>
      </c>
      <c r="M8" s="119">
        <v>4751</v>
      </c>
      <c r="N8" s="119">
        <v>64</v>
      </c>
      <c r="O8" s="119">
        <v>54</v>
      </c>
      <c r="P8" s="120">
        <v>12904</v>
      </c>
      <c r="Q8" s="121">
        <f t="shared" ref="Q8:Q16" si="4">+R8+S8+T8</f>
        <v>4751</v>
      </c>
      <c r="R8" s="122">
        <v>214</v>
      </c>
      <c r="S8" s="122">
        <v>1011</v>
      </c>
      <c r="T8" s="122">
        <v>3526</v>
      </c>
      <c r="U8" s="123">
        <v>12797</v>
      </c>
      <c r="V8" s="121">
        <f t="shared" ref="V8:V16" si="5">+W8+AB8</f>
        <v>118</v>
      </c>
      <c r="W8" s="122">
        <f t="shared" ref="W8:W16" si="6">+X8+Y8+Z8</f>
        <v>64</v>
      </c>
      <c r="X8" s="122">
        <v>1</v>
      </c>
      <c r="Y8" s="122">
        <v>20</v>
      </c>
      <c r="Z8" s="122">
        <v>43</v>
      </c>
      <c r="AA8" s="122">
        <v>78</v>
      </c>
      <c r="AB8" s="122">
        <f t="shared" ref="AB8:AB16" si="7">+AC8+AD8+AE8</f>
        <v>54</v>
      </c>
      <c r="AC8" s="122">
        <v>20</v>
      </c>
      <c r="AD8" s="122">
        <v>12</v>
      </c>
      <c r="AE8" s="122">
        <v>22</v>
      </c>
      <c r="AF8" s="123">
        <v>29</v>
      </c>
      <c r="AG8" s="121">
        <v>1512</v>
      </c>
      <c r="AH8" s="122">
        <v>15187.34693877551</v>
      </c>
      <c r="AI8" s="123">
        <v>9425.4489795918362</v>
      </c>
      <c r="AJ8" s="124"/>
      <c r="AK8" s="124"/>
      <c r="AL8" s="124"/>
      <c r="AM8" s="124"/>
      <c r="AN8" s="124"/>
      <c r="AO8" s="124"/>
      <c r="AP8" s="124"/>
      <c r="AQ8" s="124"/>
      <c r="AR8" s="125" t="s">
        <v>279</v>
      </c>
      <c r="AS8" s="126">
        <v>234</v>
      </c>
      <c r="AT8" s="126">
        <v>1024</v>
      </c>
      <c r="AU8" s="126">
        <v>3578</v>
      </c>
      <c r="AV8" s="125" t="s">
        <v>279</v>
      </c>
      <c r="AW8" s="126">
        <v>4715</v>
      </c>
      <c r="AX8" s="126">
        <v>70</v>
      </c>
      <c r="AY8" s="126">
        <v>51</v>
      </c>
      <c r="AZ8" s="125" t="s">
        <v>279</v>
      </c>
      <c r="BA8" s="126">
        <v>214</v>
      </c>
      <c r="BB8" s="126">
        <v>992</v>
      </c>
      <c r="BC8" s="126">
        <v>3509</v>
      </c>
      <c r="BD8" s="125" t="s">
        <v>279</v>
      </c>
      <c r="BE8" s="126"/>
      <c r="BF8" s="126">
        <v>22</v>
      </c>
      <c r="BG8" s="126">
        <v>48</v>
      </c>
      <c r="BH8" s="125" t="s">
        <v>279</v>
      </c>
      <c r="BI8" s="126">
        <v>20</v>
      </c>
      <c r="BJ8" s="126">
        <v>10</v>
      </c>
      <c r="BK8" s="126">
        <v>21</v>
      </c>
      <c r="BL8" s="126"/>
      <c r="BM8" s="126"/>
      <c r="BN8" s="125" t="s">
        <v>279</v>
      </c>
      <c r="BO8" s="126">
        <v>12870</v>
      </c>
      <c r="BP8" s="127">
        <f t="shared" si="2"/>
        <v>34</v>
      </c>
      <c r="BQ8" s="128" t="s">
        <v>279</v>
      </c>
      <c r="BR8" s="126">
        <v>11355</v>
      </c>
      <c r="BS8" s="126"/>
      <c r="BT8" s="126"/>
      <c r="BU8" s="126"/>
      <c r="BV8" s="126"/>
      <c r="BW8" s="126"/>
      <c r="BX8" s="126"/>
      <c r="BY8" s="126"/>
      <c r="BZ8" s="126"/>
      <c r="CA8" s="126"/>
      <c r="CB8" s="126"/>
      <c r="CC8" s="126"/>
      <c r="CD8" s="126"/>
      <c r="CE8" s="126"/>
      <c r="CF8" s="126"/>
      <c r="CG8" s="126"/>
      <c r="CH8" s="126"/>
      <c r="CI8" s="126"/>
      <c r="CJ8" s="126"/>
      <c r="CK8" s="126"/>
    </row>
    <row r="9" spans="1:89" ht="72.75" customHeight="1" x14ac:dyDescent="0.25">
      <c r="A9" s="84">
        <v>3</v>
      </c>
      <c r="B9" s="85" t="s">
        <v>280</v>
      </c>
      <c r="C9" s="70">
        <v>1167</v>
      </c>
      <c r="D9" s="75">
        <v>17798.3</v>
      </c>
      <c r="E9" s="75">
        <v>510</v>
      </c>
      <c r="F9" s="71">
        <v>80</v>
      </c>
      <c r="G9" s="72">
        <f t="shared" si="3"/>
        <v>10998</v>
      </c>
      <c r="H9" s="73">
        <v>581</v>
      </c>
      <c r="I9" s="73">
        <v>974</v>
      </c>
      <c r="J9" s="73">
        <v>9443</v>
      </c>
      <c r="K9" s="74">
        <v>19892</v>
      </c>
      <c r="L9" s="70">
        <f t="shared" si="1"/>
        <v>10998</v>
      </c>
      <c r="M9" s="75">
        <v>10779</v>
      </c>
      <c r="N9" s="75">
        <v>105</v>
      </c>
      <c r="O9" s="75">
        <v>114</v>
      </c>
      <c r="P9" s="71">
        <v>19912</v>
      </c>
      <c r="Q9" s="72">
        <f t="shared" si="4"/>
        <v>10781</v>
      </c>
      <c r="R9" s="73">
        <v>551</v>
      </c>
      <c r="S9" s="73">
        <v>950</v>
      </c>
      <c r="T9" s="73">
        <v>9280</v>
      </c>
      <c r="U9" s="74">
        <v>19584</v>
      </c>
      <c r="V9" s="72">
        <f t="shared" si="5"/>
        <v>217</v>
      </c>
      <c r="W9" s="73">
        <f t="shared" si="6"/>
        <v>103</v>
      </c>
      <c r="X9" s="73">
        <v>8</v>
      </c>
      <c r="Y9" s="73">
        <v>19</v>
      </c>
      <c r="Z9" s="73">
        <v>76</v>
      </c>
      <c r="AA9" s="73">
        <v>118</v>
      </c>
      <c r="AB9" s="73">
        <f t="shared" si="7"/>
        <v>114</v>
      </c>
      <c r="AC9" s="73">
        <v>22</v>
      </c>
      <c r="AD9" s="73">
        <v>5</v>
      </c>
      <c r="AE9" s="73">
        <v>87</v>
      </c>
      <c r="AF9" s="74">
        <v>210</v>
      </c>
      <c r="AG9" s="72">
        <v>6156</v>
      </c>
      <c r="AH9" s="73">
        <v>61834.198250728863</v>
      </c>
      <c r="AI9" s="74">
        <v>38375.042274052481</v>
      </c>
      <c r="AJ9" s="88"/>
      <c r="AK9" s="88"/>
      <c r="AL9" s="88"/>
      <c r="AM9" s="88"/>
      <c r="AN9" s="88"/>
      <c r="AO9" s="88"/>
      <c r="AP9" s="88"/>
      <c r="AQ9" s="88"/>
      <c r="AR9" s="61" t="s">
        <v>280</v>
      </c>
      <c r="AS9" s="60">
        <v>573</v>
      </c>
      <c r="AT9" s="60">
        <v>959</v>
      </c>
      <c r="AU9" s="60">
        <v>9139</v>
      </c>
      <c r="AV9" s="61" t="s">
        <v>280</v>
      </c>
      <c r="AW9" s="60">
        <v>10332</v>
      </c>
      <c r="AX9" s="60">
        <v>304</v>
      </c>
      <c r="AY9" s="60">
        <v>35</v>
      </c>
      <c r="AZ9" s="61" t="s">
        <v>280</v>
      </c>
      <c r="BA9" s="60">
        <v>541</v>
      </c>
      <c r="BB9" s="60">
        <v>929</v>
      </c>
      <c r="BC9" s="60">
        <v>8862</v>
      </c>
      <c r="BD9" s="61" t="s">
        <v>280</v>
      </c>
      <c r="BE9" s="60">
        <v>19</v>
      </c>
      <c r="BF9" s="60">
        <v>28</v>
      </c>
      <c r="BG9" s="60">
        <v>257</v>
      </c>
      <c r="BH9" s="61" t="s">
        <v>280</v>
      </c>
      <c r="BI9" s="60">
        <v>13</v>
      </c>
      <c r="BJ9" s="60">
        <v>2</v>
      </c>
      <c r="BK9" s="60">
        <v>20</v>
      </c>
      <c r="BN9" s="61" t="s">
        <v>280</v>
      </c>
      <c r="BO9" s="60">
        <v>19539</v>
      </c>
      <c r="BP9" s="62">
        <f t="shared" si="2"/>
        <v>353</v>
      </c>
      <c r="BQ9" s="63" t="s">
        <v>280</v>
      </c>
      <c r="BR9" s="60">
        <v>19051</v>
      </c>
    </row>
    <row r="10" spans="1:89" ht="72.75" customHeight="1" x14ac:dyDescent="0.25">
      <c r="A10" s="84">
        <v>4</v>
      </c>
      <c r="B10" s="85" t="s">
        <v>281</v>
      </c>
      <c r="C10" s="70">
        <v>786</v>
      </c>
      <c r="D10" s="75">
        <v>12052.3</v>
      </c>
      <c r="E10" s="75">
        <v>279</v>
      </c>
      <c r="F10" s="71">
        <v>35</v>
      </c>
      <c r="G10" s="72">
        <f t="shared" si="3"/>
        <v>7540</v>
      </c>
      <c r="H10" s="73">
        <v>126</v>
      </c>
      <c r="I10" s="73">
        <v>1065</v>
      </c>
      <c r="J10" s="73">
        <v>6349</v>
      </c>
      <c r="K10" s="74">
        <v>13774</v>
      </c>
      <c r="L10" s="70">
        <f t="shared" si="1"/>
        <v>7535</v>
      </c>
      <c r="M10" s="75">
        <v>7346</v>
      </c>
      <c r="N10" s="75">
        <v>169</v>
      </c>
      <c r="O10" s="75">
        <v>20</v>
      </c>
      <c r="P10" s="71">
        <v>13771</v>
      </c>
      <c r="Q10" s="72">
        <f t="shared" si="4"/>
        <v>7347</v>
      </c>
      <c r="R10" s="73">
        <v>125</v>
      </c>
      <c r="S10" s="73">
        <v>1064</v>
      </c>
      <c r="T10" s="73">
        <v>6158</v>
      </c>
      <c r="U10" s="74">
        <v>13515</v>
      </c>
      <c r="V10" s="72">
        <f t="shared" si="5"/>
        <v>194</v>
      </c>
      <c r="W10" s="73">
        <f t="shared" si="6"/>
        <v>174</v>
      </c>
      <c r="X10" s="73">
        <v>1</v>
      </c>
      <c r="Y10" s="73">
        <v>0</v>
      </c>
      <c r="Z10" s="73">
        <v>173</v>
      </c>
      <c r="AA10" s="73">
        <v>225</v>
      </c>
      <c r="AB10" s="73">
        <f t="shared" si="7"/>
        <v>20</v>
      </c>
      <c r="AC10" s="73">
        <v>0</v>
      </c>
      <c r="AD10" s="73">
        <v>1</v>
      </c>
      <c r="AE10" s="73">
        <v>19</v>
      </c>
      <c r="AF10" s="74">
        <v>35</v>
      </c>
      <c r="AG10" s="72">
        <v>3240</v>
      </c>
      <c r="AH10" s="73">
        <v>32544.31486880466</v>
      </c>
      <c r="AI10" s="74">
        <v>20197.390670553934</v>
      </c>
      <c r="AJ10" s="88"/>
      <c r="AK10" s="88"/>
      <c r="AL10" s="88"/>
      <c r="AM10" s="88"/>
      <c r="AN10" s="88"/>
      <c r="AO10" s="88"/>
      <c r="AP10" s="88"/>
      <c r="AQ10" s="88"/>
      <c r="AR10" s="61" t="s">
        <v>281</v>
      </c>
      <c r="AS10" s="60">
        <v>109</v>
      </c>
      <c r="AT10" s="60">
        <v>1065</v>
      </c>
      <c r="AU10" s="60">
        <v>6182</v>
      </c>
      <c r="AV10" s="61" t="s">
        <v>281</v>
      </c>
      <c r="AW10" s="60">
        <v>7108</v>
      </c>
      <c r="AX10" s="60">
        <v>231</v>
      </c>
      <c r="AY10" s="60">
        <v>17</v>
      </c>
      <c r="AZ10" s="61" t="s">
        <v>281</v>
      </c>
      <c r="BA10" s="60">
        <v>107</v>
      </c>
      <c r="BB10" s="60">
        <v>1050</v>
      </c>
      <c r="BC10" s="60">
        <v>5951</v>
      </c>
      <c r="BD10" s="61" t="s">
        <v>281</v>
      </c>
      <c r="BE10" s="60">
        <v>2</v>
      </c>
      <c r="BF10" s="60">
        <v>14</v>
      </c>
      <c r="BG10" s="60">
        <v>215</v>
      </c>
      <c r="BH10" s="61" t="s">
        <v>281</v>
      </c>
      <c r="BJ10" s="60">
        <v>1</v>
      </c>
      <c r="BK10" s="60">
        <v>16</v>
      </c>
      <c r="BN10" s="61" t="s">
        <v>281</v>
      </c>
      <c r="BO10" s="60">
        <v>13601</v>
      </c>
      <c r="BP10" s="62">
        <f t="shared" si="2"/>
        <v>173</v>
      </c>
      <c r="BQ10" s="63" t="s">
        <v>281</v>
      </c>
      <c r="BR10" s="60">
        <v>13245</v>
      </c>
    </row>
    <row r="11" spans="1:89" ht="72.75" customHeight="1" x14ac:dyDescent="0.25">
      <c r="A11" s="84">
        <v>5</v>
      </c>
      <c r="B11" s="85" t="s">
        <v>282</v>
      </c>
      <c r="C11" s="70">
        <v>1305</v>
      </c>
      <c r="D11" s="75">
        <v>20229.3</v>
      </c>
      <c r="E11" s="75">
        <v>579</v>
      </c>
      <c r="F11" s="71">
        <v>73</v>
      </c>
      <c r="G11" s="72">
        <f t="shared" si="3"/>
        <v>9864</v>
      </c>
      <c r="H11" s="73">
        <v>240</v>
      </c>
      <c r="I11" s="73">
        <v>958</v>
      </c>
      <c r="J11" s="73">
        <v>8666</v>
      </c>
      <c r="K11" s="74">
        <v>14913</v>
      </c>
      <c r="L11" s="70">
        <f t="shared" si="1"/>
        <v>9861</v>
      </c>
      <c r="M11" s="75">
        <v>9682</v>
      </c>
      <c r="N11" s="75">
        <v>111</v>
      </c>
      <c r="O11" s="75">
        <v>68</v>
      </c>
      <c r="P11" s="71">
        <v>14896</v>
      </c>
      <c r="Q11" s="72">
        <f t="shared" si="4"/>
        <v>9684</v>
      </c>
      <c r="R11" s="73">
        <v>222</v>
      </c>
      <c r="S11" s="73">
        <v>957</v>
      </c>
      <c r="T11" s="73">
        <v>8505</v>
      </c>
      <c r="U11" s="74">
        <v>14663</v>
      </c>
      <c r="V11" s="72">
        <f t="shared" si="5"/>
        <v>176</v>
      </c>
      <c r="W11" s="73">
        <f t="shared" si="6"/>
        <v>109</v>
      </c>
      <c r="X11" s="73">
        <v>6</v>
      </c>
      <c r="Y11" s="73">
        <v>1</v>
      </c>
      <c r="Z11" s="73">
        <v>102</v>
      </c>
      <c r="AA11" s="73">
        <v>138</v>
      </c>
      <c r="AB11" s="73">
        <f t="shared" si="7"/>
        <v>67</v>
      </c>
      <c r="AC11" s="73">
        <v>12</v>
      </c>
      <c r="AD11" s="73">
        <v>0</v>
      </c>
      <c r="AE11" s="73">
        <v>55</v>
      </c>
      <c r="AF11" s="74">
        <v>108</v>
      </c>
      <c r="AG11" s="72">
        <v>6516</v>
      </c>
      <c r="AH11" s="73">
        <v>65450.233236151609</v>
      </c>
      <c r="AI11" s="74">
        <v>40619.19679300292</v>
      </c>
      <c r="AJ11" s="88"/>
      <c r="AK11" s="88"/>
      <c r="AL11" s="88"/>
      <c r="AM11" s="88"/>
      <c r="AN11" s="88"/>
      <c r="AO11" s="88"/>
      <c r="AP11" s="88"/>
      <c r="AQ11" s="88"/>
      <c r="AR11" s="61" t="s">
        <v>282</v>
      </c>
      <c r="AS11" s="60">
        <v>235</v>
      </c>
      <c r="AT11" s="60">
        <v>957</v>
      </c>
      <c r="AU11" s="60">
        <v>8343</v>
      </c>
      <c r="AV11" s="61" t="s">
        <v>282</v>
      </c>
      <c r="AW11" s="60">
        <v>9226</v>
      </c>
      <c r="AX11" s="60">
        <v>253</v>
      </c>
      <c r="AY11" s="60">
        <v>56</v>
      </c>
      <c r="AZ11" s="61" t="s">
        <v>282</v>
      </c>
      <c r="BA11" s="60">
        <v>208</v>
      </c>
      <c r="BB11" s="60">
        <v>954</v>
      </c>
      <c r="BC11" s="60">
        <v>8064</v>
      </c>
      <c r="BD11" s="61" t="s">
        <v>282</v>
      </c>
      <c r="BE11" s="60">
        <v>15</v>
      </c>
      <c r="BF11" s="60">
        <v>3</v>
      </c>
      <c r="BG11" s="60">
        <v>235</v>
      </c>
      <c r="BH11" s="61" t="s">
        <v>282</v>
      </c>
      <c r="BI11" s="60">
        <v>12</v>
      </c>
      <c r="BK11" s="60">
        <v>44</v>
      </c>
      <c r="BN11" s="61" t="s">
        <v>282</v>
      </c>
      <c r="BO11" s="60">
        <v>14562</v>
      </c>
      <c r="BP11" s="62">
        <f t="shared" si="2"/>
        <v>351</v>
      </c>
      <c r="BQ11" s="63" t="s">
        <v>282</v>
      </c>
      <c r="BR11" s="60">
        <v>14201</v>
      </c>
    </row>
    <row r="12" spans="1:89" ht="72.75" customHeight="1" x14ac:dyDescent="0.25">
      <c r="A12" s="84">
        <v>6</v>
      </c>
      <c r="B12" s="85" t="s">
        <v>283</v>
      </c>
      <c r="C12" s="70">
        <v>546</v>
      </c>
      <c r="D12" s="75">
        <v>8414.2999999999993</v>
      </c>
      <c r="E12" s="75">
        <v>120</v>
      </c>
      <c r="F12" s="71">
        <v>11</v>
      </c>
      <c r="G12" s="72">
        <f t="shared" si="3"/>
        <v>6689</v>
      </c>
      <c r="H12" s="73">
        <v>70</v>
      </c>
      <c r="I12" s="73">
        <v>972</v>
      </c>
      <c r="J12" s="73">
        <v>5647</v>
      </c>
      <c r="K12" s="74">
        <v>12494</v>
      </c>
      <c r="L12" s="70">
        <f t="shared" si="1"/>
        <v>6689</v>
      </c>
      <c r="M12" s="75">
        <v>6586</v>
      </c>
      <c r="N12" s="75">
        <v>93</v>
      </c>
      <c r="O12" s="75">
        <v>10</v>
      </c>
      <c r="P12" s="71">
        <v>12494</v>
      </c>
      <c r="Q12" s="72">
        <f t="shared" si="4"/>
        <v>6576</v>
      </c>
      <c r="R12" s="73">
        <v>64</v>
      </c>
      <c r="S12" s="73">
        <v>929</v>
      </c>
      <c r="T12" s="73">
        <v>5583</v>
      </c>
      <c r="U12" s="74">
        <v>12292</v>
      </c>
      <c r="V12" s="72">
        <f t="shared" si="5"/>
        <v>103</v>
      </c>
      <c r="W12" s="73">
        <f t="shared" si="6"/>
        <v>93</v>
      </c>
      <c r="X12" s="73">
        <v>0</v>
      </c>
      <c r="Y12" s="73">
        <v>42</v>
      </c>
      <c r="Z12" s="73">
        <v>51</v>
      </c>
      <c r="AA12" s="73">
        <v>166</v>
      </c>
      <c r="AB12" s="73">
        <f t="shared" si="7"/>
        <v>10</v>
      </c>
      <c r="AC12" s="73">
        <v>6</v>
      </c>
      <c r="AD12" s="73">
        <v>1</v>
      </c>
      <c r="AE12" s="73">
        <v>3</v>
      </c>
      <c r="AF12" s="74">
        <v>26</v>
      </c>
      <c r="AG12" s="72">
        <v>1368</v>
      </c>
      <c r="AH12" s="73">
        <v>13740.932944606415</v>
      </c>
      <c r="AI12" s="74">
        <v>8527.7871720116618</v>
      </c>
      <c r="AJ12" s="88"/>
      <c r="AK12" s="88"/>
      <c r="AL12" s="88"/>
      <c r="AM12" s="88"/>
      <c r="AN12" s="88"/>
      <c r="AO12" s="88"/>
      <c r="AP12" s="88"/>
      <c r="AQ12" s="88"/>
      <c r="AR12" s="61" t="s">
        <v>291</v>
      </c>
      <c r="AS12" s="60">
        <v>69</v>
      </c>
      <c r="AT12" s="60">
        <v>950</v>
      </c>
      <c r="AU12" s="60">
        <v>5626</v>
      </c>
      <c r="AV12" s="61" t="s">
        <v>291</v>
      </c>
      <c r="AW12" s="60">
        <v>6554</v>
      </c>
      <c r="AX12" s="60">
        <v>82</v>
      </c>
      <c r="AY12" s="60">
        <v>9</v>
      </c>
      <c r="AZ12" s="61" t="s">
        <v>291</v>
      </c>
      <c r="BA12" s="60">
        <v>63</v>
      </c>
      <c r="BB12" s="60">
        <v>916</v>
      </c>
      <c r="BC12" s="60">
        <v>5575</v>
      </c>
      <c r="BD12" s="61" t="s">
        <v>291</v>
      </c>
      <c r="BF12" s="60">
        <v>33</v>
      </c>
      <c r="BG12" s="60">
        <v>49</v>
      </c>
      <c r="BH12" s="61" t="s">
        <v>291</v>
      </c>
      <c r="BI12" s="60">
        <v>6</v>
      </c>
      <c r="BJ12" s="60">
        <v>1</v>
      </c>
      <c r="BK12" s="60">
        <v>2</v>
      </c>
      <c r="BN12" s="61" t="s">
        <v>291</v>
      </c>
      <c r="BO12" s="60">
        <v>12432</v>
      </c>
      <c r="BP12" s="62">
        <f t="shared" si="2"/>
        <v>62</v>
      </c>
      <c r="BQ12" s="63" t="s">
        <v>291</v>
      </c>
      <c r="BR12" s="60">
        <v>12255</v>
      </c>
    </row>
    <row r="13" spans="1:89" ht="72.75" customHeight="1" x14ac:dyDescent="0.25">
      <c r="A13" s="84">
        <v>7</v>
      </c>
      <c r="B13" s="85" t="s">
        <v>284</v>
      </c>
      <c r="C13" s="70">
        <v>398</v>
      </c>
      <c r="D13" s="75">
        <v>5847.3</v>
      </c>
      <c r="E13" s="75">
        <v>78</v>
      </c>
      <c r="F13" s="71">
        <v>12</v>
      </c>
      <c r="G13" s="72">
        <f t="shared" si="3"/>
        <v>3714</v>
      </c>
      <c r="H13" s="73">
        <v>59</v>
      </c>
      <c r="I13" s="73">
        <v>765</v>
      </c>
      <c r="J13" s="73">
        <v>2890</v>
      </c>
      <c r="K13" s="74">
        <v>8570</v>
      </c>
      <c r="L13" s="70">
        <f t="shared" si="1"/>
        <v>3714</v>
      </c>
      <c r="M13" s="75">
        <v>3682</v>
      </c>
      <c r="N13" s="75">
        <v>17</v>
      </c>
      <c r="O13" s="75">
        <v>15</v>
      </c>
      <c r="P13" s="71">
        <v>8570</v>
      </c>
      <c r="Q13" s="72">
        <f t="shared" si="4"/>
        <v>3682</v>
      </c>
      <c r="R13" s="73">
        <v>53</v>
      </c>
      <c r="S13" s="73">
        <v>752</v>
      </c>
      <c r="T13" s="73">
        <v>2877</v>
      </c>
      <c r="U13" s="74">
        <v>8528</v>
      </c>
      <c r="V13" s="72">
        <f t="shared" si="5"/>
        <v>32</v>
      </c>
      <c r="W13" s="73">
        <f t="shared" si="6"/>
        <v>17</v>
      </c>
      <c r="X13" s="73">
        <v>0</v>
      </c>
      <c r="Y13" s="73">
        <v>9</v>
      </c>
      <c r="Z13" s="73">
        <v>8</v>
      </c>
      <c r="AA13" s="73">
        <v>17</v>
      </c>
      <c r="AB13" s="73">
        <f t="shared" si="7"/>
        <v>15</v>
      </c>
      <c r="AC13" s="73">
        <v>6</v>
      </c>
      <c r="AD13" s="73">
        <v>4</v>
      </c>
      <c r="AE13" s="73">
        <v>5</v>
      </c>
      <c r="AF13" s="74">
        <v>25</v>
      </c>
      <c r="AG13" s="72">
        <v>864</v>
      </c>
      <c r="AH13" s="73">
        <v>8678.4839650145768</v>
      </c>
      <c r="AI13" s="74">
        <v>5385.9708454810498</v>
      </c>
      <c r="AJ13" s="88"/>
      <c r="AK13" s="88"/>
      <c r="AL13" s="88"/>
      <c r="AM13" s="88"/>
      <c r="AN13" s="88"/>
      <c r="AO13" s="88"/>
      <c r="AP13" s="88"/>
      <c r="AQ13" s="88"/>
      <c r="AR13" s="61" t="s">
        <v>284</v>
      </c>
      <c r="AS13" s="60">
        <v>59</v>
      </c>
      <c r="AT13" s="60">
        <v>746</v>
      </c>
      <c r="AU13" s="60">
        <v>2875</v>
      </c>
      <c r="AV13" s="61" t="s">
        <v>284</v>
      </c>
      <c r="AW13" s="60">
        <v>3624</v>
      </c>
      <c r="AX13" s="60">
        <v>48</v>
      </c>
      <c r="AY13" s="60">
        <v>8</v>
      </c>
      <c r="AZ13" s="61" t="s">
        <v>284</v>
      </c>
      <c r="BA13" s="60">
        <v>53</v>
      </c>
      <c r="BB13" s="60">
        <v>714</v>
      </c>
      <c r="BC13" s="60">
        <v>2857</v>
      </c>
      <c r="BD13" s="61" t="s">
        <v>284</v>
      </c>
      <c r="BF13" s="60">
        <v>31</v>
      </c>
      <c r="BG13" s="60">
        <v>17</v>
      </c>
      <c r="BH13" s="61" t="s">
        <v>284</v>
      </c>
      <c r="BI13" s="60">
        <v>6</v>
      </c>
      <c r="BJ13" s="60">
        <v>1</v>
      </c>
      <c r="BK13" s="60">
        <v>1</v>
      </c>
      <c r="BN13" s="61" t="s">
        <v>284</v>
      </c>
      <c r="BO13" s="60">
        <v>8527</v>
      </c>
      <c r="BP13" s="62">
        <f t="shared" si="2"/>
        <v>43</v>
      </c>
      <c r="BQ13" s="63" t="s">
        <v>284</v>
      </c>
      <c r="BR13" s="60">
        <v>8406</v>
      </c>
    </row>
    <row r="14" spans="1:89" ht="72.75" customHeight="1" x14ac:dyDescent="0.25">
      <c r="A14" s="84">
        <v>8</v>
      </c>
      <c r="B14" s="85" t="s">
        <v>285</v>
      </c>
      <c r="C14" s="70">
        <v>440</v>
      </c>
      <c r="D14" s="75">
        <v>6646.3</v>
      </c>
      <c r="E14" s="75">
        <v>63</v>
      </c>
      <c r="F14" s="71">
        <v>8</v>
      </c>
      <c r="G14" s="72">
        <f t="shared" si="3"/>
        <v>3565</v>
      </c>
      <c r="H14" s="73">
        <v>67</v>
      </c>
      <c r="I14" s="73">
        <v>768</v>
      </c>
      <c r="J14" s="73">
        <v>2730</v>
      </c>
      <c r="K14" s="74">
        <v>10076</v>
      </c>
      <c r="L14" s="70">
        <f t="shared" si="1"/>
        <v>3546</v>
      </c>
      <c r="M14" s="75">
        <v>3531</v>
      </c>
      <c r="N14" s="75">
        <v>10</v>
      </c>
      <c r="O14" s="75">
        <v>5</v>
      </c>
      <c r="P14" s="71">
        <v>10076</v>
      </c>
      <c r="Q14" s="72">
        <f t="shared" si="4"/>
        <v>3531</v>
      </c>
      <c r="R14" s="73">
        <v>65</v>
      </c>
      <c r="S14" s="73">
        <v>751</v>
      </c>
      <c r="T14" s="73">
        <v>2715</v>
      </c>
      <c r="U14" s="74">
        <v>9990</v>
      </c>
      <c r="V14" s="72">
        <f t="shared" si="5"/>
        <v>34</v>
      </c>
      <c r="W14" s="73">
        <f t="shared" si="6"/>
        <v>29</v>
      </c>
      <c r="X14" s="73">
        <v>0</v>
      </c>
      <c r="Y14" s="73">
        <v>15</v>
      </c>
      <c r="Z14" s="73">
        <v>14</v>
      </c>
      <c r="AA14" s="73">
        <v>80</v>
      </c>
      <c r="AB14" s="73">
        <f t="shared" si="7"/>
        <v>5</v>
      </c>
      <c r="AC14" s="73">
        <v>2</v>
      </c>
      <c r="AD14" s="73">
        <v>2</v>
      </c>
      <c r="AE14" s="73">
        <v>1</v>
      </c>
      <c r="AF14" s="74">
        <v>6</v>
      </c>
      <c r="AG14" s="72">
        <v>792</v>
      </c>
      <c r="AH14" s="73">
        <v>7955.2769679300291</v>
      </c>
      <c r="AI14" s="74">
        <v>4937.1399416909617</v>
      </c>
      <c r="AJ14" s="88"/>
      <c r="AK14" s="88"/>
      <c r="AL14" s="88"/>
      <c r="AM14" s="88"/>
      <c r="AN14" s="88"/>
      <c r="AO14" s="88"/>
      <c r="AP14" s="88"/>
      <c r="AQ14" s="88"/>
      <c r="AR14" s="61" t="s">
        <v>285</v>
      </c>
      <c r="AS14" s="60">
        <v>67</v>
      </c>
      <c r="AT14" s="60">
        <v>747</v>
      </c>
      <c r="AU14" s="60">
        <v>2724</v>
      </c>
      <c r="AV14" s="61" t="s">
        <v>285</v>
      </c>
      <c r="AW14" s="60">
        <v>3513</v>
      </c>
      <c r="AX14" s="60">
        <v>22</v>
      </c>
      <c r="AY14" s="60">
        <v>3</v>
      </c>
      <c r="AZ14" s="61" t="s">
        <v>285</v>
      </c>
      <c r="BA14" s="60">
        <v>65</v>
      </c>
      <c r="BB14" s="60">
        <v>737</v>
      </c>
      <c r="BC14" s="60">
        <v>2711</v>
      </c>
      <c r="BD14" s="61" t="s">
        <v>285</v>
      </c>
      <c r="BF14" s="60">
        <v>10</v>
      </c>
      <c r="BG14" s="60">
        <v>12</v>
      </c>
      <c r="BH14" s="61" t="s">
        <v>285</v>
      </c>
      <c r="BI14" s="60">
        <v>2</v>
      </c>
      <c r="BK14" s="60">
        <v>1</v>
      </c>
      <c r="BN14" s="61" t="s">
        <v>285</v>
      </c>
      <c r="BO14" s="60">
        <v>10036</v>
      </c>
      <c r="BP14" s="62">
        <f t="shared" si="2"/>
        <v>40</v>
      </c>
      <c r="BQ14" s="63" t="s">
        <v>285</v>
      </c>
      <c r="BR14" s="60">
        <v>9963</v>
      </c>
    </row>
    <row r="15" spans="1:89" ht="72.75" customHeight="1" x14ac:dyDescent="0.25">
      <c r="A15" s="84">
        <v>9</v>
      </c>
      <c r="B15" s="85" t="s">
        <v>286</v>
      </c>
      <c r="C15" s="70">
        <v>381</v>
      </c>
      <c r="D15" s="75">
        <v>5677.3</v>
      </c>
      <c r="E15" s="75">
        <v>57</v>
      </c>
      <c r="F15" s="71">
        <v>7</v>
      </c>
      <c r="G15" s="72">
        <f t="shared" si="3"/>
        <v>4325</v>
      </c>
      <c r="H15" s="73">
        <v>67</v>
      </c>
      <c r="I15" s="73">
        <v>742</v>
      </c>
      <c r="J15" s="73">
        <v>3516</v>
      </c>
      <c r="K15" s="74">
        <v>10293</v>
      </c>
      <c r="L15" s="70">
        <f t="shared" si="1"/>
        <v>4316</v>
      </c>
      <c r="M15" s="75">
        <v>4263</v>
      </c>
      <c r="N15" s="75">
        <v>29</v>
      </c>
      <c r="O15" s="75">
        <v>24</v>
      </c>
      <c r="P15" s="71">
        <v>10293</v>
      </c>
      <c r="Q15" s="72">
        <f t="shared" si="4"/>
        <v>4263</v>
      </c>
      <c r="R15" s="73">
        <v>58</v>
      </c>
      <c r="S15" s="73">
        <v>726</v>
      </c>
      <c r="T15" s="73">
        <v>3479</v>
      </c>
      <c r="U15" s="74">
        <v>10143</v>
      </c>
      <c r="V15" s="72">
        <f t="shared" si="5"/>
        <v>62</v>
      </c>
      <c r="W15" s="73">
        <f t="shared" si="6"/>
        <v>37</v>
      </c>
      <c r="X15" s="73">
        <v>1</v>
      </c>
      <c r="Y15" s="73">
        <v>15</v>
      </c>
      <c r="Z15" s="73">
        <v>21</v>
      </c>
      <c r="AA15" s="73">
        <v>51</v>
      </c>
      <c r="AB15" s="73">
        <f t="shared" si="7"/>
        <v>25</v>
      </c>
      <c r="AC15" s="73">
        <v>8</v>
      </c>
      <c r="AD15" s="73">
        <v>1</v>
      </c>
      <c r="AE15" s="73">
        <v>16</v>
      </c>
      <c r="AF15" s="74">
        <v>99</v>
      </c>
      <c r="AG15" s="72">
        <v>684</v>
      </c>
      <c r="AH15" s="73">
        <v>6870.4664723032074</v>
      </c>
      <c r="AI15" s="74">
        <v>4263.8935860058309</v>
      </c>
      <c r="AJ15" s="88"/>
      <c r="AK15" s="88"/>
      <c r="AL15" s="88"/>
      <c r="AM15" s="88"/>
      <c r="AN15" s="88"/>
      <c r="AO15" s="88"/>
      <c r="AP15" s="88"/>
      <c r="AQ15" s="88"/>
      <c r="AR15" s="61" t="s">
        <v>286</v>
      </c>
      <c r="AS15" s="60">
        <v>67</v>
      </c>
      <c r="AT15" s="60">
        <v>716</v>
      </c>
      <c r="AU15" s="60">
        <v>3505</v>
      </c>
      <c r="AV15" s="61" t="s">
        <v>286</v>
      </c>
      <c r="AW15" s="60">
        <v>4226</v>
      </c>
      <c r="AX15" s="60">
        <v>49</v>
      </c>
      <c r="AY15" s="60">
        <v>13</v>
      </c>
      <c r="AZ15" s="61" t="s">
        <v>286</v>
      </c>
      <c r="BA15" s="60">
        <v>58</v>
      </c>
      <c r="BB15" s="60">
        <v>707</v>
      </c>
      <c r="BC15" s="60">
        <v>3461</v>
      </c>
      <c r="BD15" s="61" t="s">
        <v>286</v>
      </c>
      <c r="BE15" s="60">
        <v>1</v>
      </c>
      <c r="BF15" s="60">
        <v>8</v>
      </c>
      <c r="BG15" s="60">
        <v>40</v>
      </c>
      <c r="BH15" s="61" t="s">
        <v>286</v>
      </c>
      <c r="BI15" s="60">
        <v>8</v>
      </c>
      <c r="BJ15" s="60">
        <v>1</v>
      </c>
      <c r="BK15" s="60">
        <v>4</v>
      </c>
      <c r="BN15" s="61" t="s">
        <v>286</v>
      </c>
      <c r="BO15" s="60">
        <v>10257</v>
      </c>
      <c r="BP15" s="62">
        <f t="shared" si="2"/>
        <v>36</v>
      </c>
      <c r="BQ15" s="63" t="s">
        <v>286</v>
      </c>
      <c r="BR15" s="60">
        <v>10104</v>
      </c>
    </row>
    <row r="16" spans="1:89" ht="72.75" customHeight="1" x14ac:dyDescent="0.25">
      <c r="A16" s="86">
        <v>10</v>
      </c>
      <c r="B16" s="87" t="s">
        <v>287</v>
      </c>
      <c r="C16" s="76">
        <v>673</v>
      </c>
      <c r="D16" s="81">
        <v>12103.3</v>
      </c>
      <c r="E16" s="81">
        <v>85</v>
      </c>
      <c r="F16" s="77">
        <v>41</v>
      </c>
      <c r="G16" s="78">
        <f t="shared" si="3"/>
        <v>3699</v>
      </c>
      <c r="H16" s="79">
        <v>591</v>
      </c>
      <c r="I16" s="79">
        <v>710</v>
      </c>
      <c r="J16" s="79">
        <v>2398</v>
      </c>
      <c r="K16" s="80">
        <v>8816</v>
      </c>
      <c r="L16" s="76">
        <f t="shared" si="1"/>
        <v>3735</v>
      </c>
      <c r="M16" s="81">
        <v>3408</v>
      </c>
      <c r="N16" s="81">
        <v>49</v>
      </c>
      <c r="O16" s="81">
        <v>278</v>
      </c>
      <c r="P16" s="77">
        <v>8816</v>
      </c>
      <c r="Q16" s="78">
        <f t="shared" si="4"/>
        <v>3413</v>
      </c>
      <c r="R16" s="79">
        <v>311</v>
      </c>
      <c r="S16" s="79">
        <v>710</v>
      </c>
      <c r="T16" s="79">
        <v>2392</v>
      </c>
      <c r="U16" s="80">
        <v>8382</v>
      </c>
      <c r="V16" s="78">
        <f t="shared" si="5"/>
        <v>299</v>
      </c>
      <c r="W16" s="79">
        <f t="shared" si="6"/>
        <v>21</v>
      </c>
      <c r="X16" s="79">
        <v>6</v>
      </c>
      <c r="Y16" s="79">
        <v>2</v>
      </c>
      <c r="Z16" s="79">
        <v>13</v>
      </c>
      <c r="AA16" s="79">
        <v>21</v>
      </c>
      <c r="AB16" s="79">
        <f t="shared" si="7"/>
        <v>278</v>
      </c>
      <c r="AC16" s="79">
        <v>274</v>
      </c>
      <c r="AD16" s="79">
        <v>1</v>
      </c>
      <c r="AE16" s="79">
        <v>3</v>
      </c>
      <c r="AF16" s="80">
        <v>413</v>
      </c>
      <c r="AG16" s="78">
        <v>1008</v>
      </c>
      <c r="AH16" s="79">
        <v>10124.897959183672</v>
      </c>
      <c r="AI16" s="80" t="s">
        <v>324</v>
      </c>
      <c r="AJ16" s="88"/>
      <c r="AK16" s="88"/>
      <c r="AL16" s="88"/>
      <c r="AM16" s="88"/>
      <c r="AN16" s="88"/>
      <c r="AO16" s="88"/>
      <c r="AP16" s="88"/>
      <c r="AQ16" s="88"/>
      <c r="AS16" s="96">
        <f>SUM(AS18:AS37)</f>
        <v>297</v>
      </c>
      <c r="AT16" s="96">
        <f>SUM(AT18:AT37)</f>
        <v>673</v>
      </c>
      <c r="AU16" s="96">
        <f>SUM(AU18:AU37)</f>
        <v>2262</v>
      </c>
      <c r="AV16" s="97"/>
      <c r="AW16" s="96">
        <f>SUM(AW18:AW37)</f>
        <v>3206</v>
      </c>
      <c r="AX16" s="96">
        <f>SUM(AX18:AX37)</f>
        <v>19</v>
      </c>
      <c r="AY16" s="96">
        <f>SUM(AY18:AY37)</f>
        <v>7</v>
      </c>
      <c r="AZ16" s="97"/>
      <c r="BA16" s="96">
        <f>SUM(BA18:BA37)</f>
        <v>288</v>
      </c>
      <c r="BB16" s="96">
        <f>SUM(BB18:BB37)</f>
        <v>671</v>
      </c>
      <c r="BC16" s="96">
        <f>SUM(BC18:BC37)</f>
        <v>2247</v>
      </c>
      <c r="BD16" s="97"/>
      <c r="BE16" s="96">
        <f>SUM(BE18:BE37)</f>
        <v>0</v>
      </c>
      <c r="BF16" s="96">
        <f>SUM(BF18:BF37)</f>
        <v>1</v>
      </c>
      <c r="BG16" s="96">
        <f>SUM(BG18:BG37)</f>
        <v>7</v>
      </c>
      <c r="BH16" s="97"/>
      <c r="BI16" s="96">
        <f>SUM(BI18:BI37)</f>
        <v>3</v>
      </c>
      <c r="BJ16" s="96">
        <f>SUM(BJ18:BJ37)</f>
        <v>1</v>
      </c>
      <c r="BK16" s="96">
        <f>SUM(BK18:BK37)</f>
        <v>2</v>
      </c>
      <c r="BL16" s="96"/>
      <c r="BM16" s="96"/>
      <c r="BN16" s="96"/>
      <c r="BO16" s="96">
        <f>SUM(BO18:BO35)</f>
        <v>8565</v>
      </c>
      <c r="BP16" s="96"/>
      <c r="BQ16" s="98"/>
      <c r="BR16" s="96">
        <f>SUM(BR18:BR35)</f>
        <v>8131</v>
      </c>
    </row>
    <row r="17" spans="1:70" x14ac:dyDescent="0.25">
      <c r="BD17" s="61" t="s">
        <v>296</v>
      </c>
      <c r="BG17" s="60">
        <v>1</v>
      </c>
      <c r="BH17" s="61" t="s">
        <v>301</v>
      </c>
      <c r="BI17" s="60">
        <v>1</v>
      </c>
    </row>
    <row r="18" spans="1:70" ht="33.75" x14ac:dyDescent="0.5">
      <c r="C18" s="110" t="e">
        <f>+C6-#REF!</f>
        <v>#REF!</v>
      </c>
      <c r="D18" s="110" t="e">
        <f>+D6-#REF!</f>
        <v>#REF!</v>
      </c>
      <c r="E18" s="110" t="e">
        <f>+E6-#REF!</f>
        <v>#REF!</v>
      </c>
      <c r="F18" s="110" t="e">
        <f>+F6-#REF!</f>
        <v>#REF!</v>
      </c>
      <c r="G18" s="110" t="e">
        <f>+G6-#REF!</f>
        <v>#REF!</v>
      </c>
      <c r="H18" s="110" t="e">
        <f>+H6-#REF!</f>
        <v>#REF!</v>
      </c>
      <c r="I18" s="110" t="e">
        <f>+I6-#REF!</f>
        <v>#REF!</v>
      </c>
      <c r="J18" s="110" t="e">
        <f>+J6-#REF!</f>
        <v>#REF!</v>
      </c>
      <c r="K18" s="110" t="e">
        <f>+K6-#REF!</f>
        <v>#REF!</v>
      </c>
      <c r="L18" s="110" t="e">
        <f>+L6-#REF!</f>
        <v>#REF!</v>
      </c>
      <c r="M18" s="110" t="e">
        <f>+M6-#REF!</f>
        <v>#REF!</v>
      </c>
      <c r="N18" s="110" t="e">
        <f>+N6-#REF!</f>
        <v>#REF!</v>
      </c>
      <c r="O18" s="110" t="e">
        <f>+O6-#REF!</f>
        <v>#REF!</v>
      </c>
      <c r="P18" s="110" t="e">
        <f>+P6-#REF!</f>
        <v>#REF!</v>
      </c>
      <c r="Q18" s="110" t="e">
        <f>+Q6-#REF!</f>
        <v>#REF!</v>
      </c>
      <c r="R18" s="110" t="e">
        <f>+R6-#REF!</f>
        <v>#REF!</v>
      </c>
      <c r="S18" s="110" t="e">
        <f>+S6-#REF!</f>
        <v>#REF!</v>
      </c>
      <c r="T18" s="110" t="e">
        <f>+T6-#REF!</f>
        <v>#REF!</v>
      </c>
      <c r="U18" s="110" t="e">
        <f>+U6-#REF!</f>
        <v>#REF!</v>
      </c>
      <c r="V18" s="110" t="e">
        <f>+V6-#REF!</f>
        <v>#REF!</v>
      </c>
      <c r="W18" s="110" t="e">
        <f>+W6-#REF!</f>
        <v>#REF!</v>
      </c>
      <c r="X18" s="110" t="e">
        <f>+X6-#REF!</f>
        <v>#REF!</v>
      </c>
      <c r="Y18" s="110" t="e">
        <f>+Y6-#REF!</f>
        <v>#REF!</v>
      </c>
      <c r="Z18" s="110" t="e">
        <f>+Z6-#REF!</f>
        <v>#REF!</v>
      </c>
      <c r="AA18" s="110" t="e">
        <f>+AA6-#REF!</f>
        <v>#REF!</v>
      </c>
      <c r="AB18" s="110" t="e">
        <f>+AB6-#REF!</f>
        <v>#REF!</v>
      </c>
      <c r="AC18" s="110" t="e">
        <f>+AC6-#REF!</f>
        <v>#REF!</v>
      </c>
      <c r="AD18" s="110" t="e">
        <f>+AD6-#REF!</f>
        <v>#REF!</v>
      </c>
      <c r="AE18" s="110" t="e">
        <f>+AE6-#REF!</f>
        <v>#REF!</v>
      </c>
      <c r="AF18" s="110" t="e">
        <f>+AF6-#REF!</f>
        <v>#REF!</v>
      </c>
      <c r="AG18" s="110" t="e">
        <f>+AG6-#REF!</f>
        <v>#REF!</v>
      </c>
      <c r="AH18" s="110" t="e">
        <f>+AH6-#REF!</f>
        <v>#REF!</v>
      </c>
      <c r="AI18" s="110" t="e">
        <f>+AI6-#REF!</f>
        <v>#REF!</v>
      </c>
      <c r="AJ18" s="57"/>
      <c r="AK18" s="57"/>
      <c r="AL18" s="57"/>
      <c r="AM18" s="57"/>
      <c r="AN18" s="57"/>
      <c r="AO18" s="57"/>
      <c r="AP18" s="57"/>
      <c r="AQ18" s="57"/>
      <c r="AR18" s="61" t="s">
        <v>289</v>
      </c>
      <c r="AS18" s="60">
        <v>19</v>
      </c>
      <c r="AT18" s="60">
        <v>11</v>
      </c>
      <c r="AU18" s="60">
        <v>137</v>
      </c>
      <c r="AV18" s="61" t="s">
        <v>289</v>
      </c>
      <c r="AW18" s="60">
        <v>167</v>
      </c>
      <c r="AZ18" s="61" t="s">
        <v>289</v>
      </c>
      <c r="BA18" s="60">
        <v>19</v>
      </c>
      <c r="BB18" s="60">
        <v>11</v>
      </c>
      <c r="BC18" s="60">
        <v>137</v>
      </c>
      <c r="BD18" s="61" t="s">
        <v>297</v>
      </c>
      <c r="BF18" s="60">
        <v>1</v>
      </c>
      <c r="BG18" s="60">
        <v>4</v>
      </c>
      <c r="BH18" s="61" t="s">
        <v>305</v>
      </c>
      <c r="BJ18" s="60">
        <v>1</v>
      </c>
      <c r="BN18" s="61" t="s">
        <v>289</v>
      </c>
      <c r="BO18" s="60">
        <v>469</v>
      </c>
      <c r="BQ18" s="63" t="s">
        <v>289</v>
      </c>
      <c r="BR18" s="60">
        <v>469</v>
      </c>
    </row>
    <row r="19" spans="1:70" x14ac:dyDescent="0.25">
      <c r="AR19" s="61" t="s">
        <v>290</v>
      </c>
      <c r="AS19" s="60">
        <v>1</v>
      </c>
      <c r="AU19" s="60">
        <v>16</v>
      </c>
      <c r="AV19" s="61" t="s">
        <v>290</v>
      </c>
      <c r="AW19" s="60">
        <v>17</v>
      </c>
      <c r="AZ19" s="61" t="s">
        <v>290</v>
      </c>
      <c r="BA19" s="60">
        <v>1</v>
      </c>
      <c r="BC19" s="60">
        <v>16</v>
      </c>
      <c r="BD19" s="61" t="s">
        <v>304</v>
      </c>
      <c r="BG19" s="60">
        <v>3</v>
      </c>
      <c r="BH19" s="61" t="s">
        <v>307</v>
      </c>
      <c r="BI19" s="60">
        <v>3</v>
      </c>
      <c r="BK19" s="60">
        <v>2</v>
      </c>
      <c r="BN19" s="61" t="s">
        <v>292</v>
      </c>
      <c r="BO19" s="60">
        <v>71</v>
      </c>
      <c r="BQ19" s="63" t="s">
        <v>292</v>
      </c>
      <c r="BR19" s="60">
        <v>71</v>
      </c>
    </row>
    <row r="20" spans="1:70" x14ac:dyDescent="0.25">
      <c r="A20" s="103">
        <v>2</v>
      </c>
      <c r="B20" s="105" t="s">
        <v>278</v>
      </c>
      <c r="C20" s="103">
        <v>800</v>
      </c>
      <c r="E20" s="103">
        <v>224</v>
      </c>
      <c r="F20" s="103">
        <v>39</v>
      </c>
      <c r="G20" s="103">
        <v>6947</v>
      </c>
      <c r="H20" s="103">
        <v>130</v>
      </c>
      <c r="I20" s="103">
        <v>646</v>
      </c>
      <c r="J20" s="103">
        <v>6171</v>
      </c>
      <c r="K20" s="103">
        <v>16606</v>
      </c>
      <c r="L20">
        <f t="shared" ref="L20:L54" si="8">+M20+N20+O20</f>
        <v>6947</v>
      </c>
      <c r="M20" s="103">
        <v>6836</v>
      </c>
      <c r="N20" s="103">
        <v>77</v>
      </c>
      <c r="O20" s="103">
        <v>34</v>
      </c>
      <c r="P20" s="103">
        <v>16606</v>
      </c>
      <c r="Q20">
        <f>+R20+S20+T20</f>
        <v>6836</v>
      </c>
      <c r="R20" s="103">
        <v>90</v>
      </c>
      <c r="S20" s="103">
        <v>631</v>
      </c>
      <c r="T20" s="103">
        <v>6115</v>
      </c>
      <c r="U20" s="103">
        <v>16383</v>
      </c>
      <c r="AR20" s="61" t="s">
        <v>294</v>
      </c>
      <c r="AS20" s="60">
        <v>5</v>
      </c>
      <c r="AU20" s="60">
        <v>10</v>
      </c>
      <c r="AV20" s="61" t="s">
        <v>294</v>
      </c>
      <c r="AW20" s="60">
        <v>15</v>
      </c>
      <c r="AZ20" s="61" t="s">
        <v>294</v>
      </c>
      <c r="BA20" s="60">
        <v>5</v>
      </c>
      <c r="BC20" s="60">
        <v>10</v>
      </c>
      <c r="BN20" s="61" t="s">
        <v>295</v>
      </c>
      <c r="BO20" s="60">
        <v>329</v>
      </c>
      <c r="BQ20" s="63" t="s">
        <v>295</v>
      </c>
      <c r="BR20" s="60">
        <v>329</v>
      </c>
    </row>
    <row r="21" spans="1:70" x14ac:dyDescent="0.25">
      <c r="A21" s="102">
        <v>3</v>
      </c>
      <c r="B21" s="106" t="s">
        <v>279</v>
      </c>
      <c r="C21" s="102">
        <v>541</v>
      </c>
      <c r="E21" s="102">
        <v>120</v>
      </c>
      <c r="F21" s="102">
        <v>21</v>
      </c>
      <c r="G21" s="102">
        <v>4869</v>
      </c>
      <c r="H21" s="102">
        <v>235</v>
      </c>
      <c r="I21" s="102">
        <v>1043</v>
      </c>
      <c r="J21" s="102">
        <v>3591</v>
      </c>
      <c r="K21" s="102">
        <v>12904</v>
      </c>
      <c r="L21">
        <f t="shared" si="8"/>
        <v>4869</v>
      </c>
      <c r="M21" s="102">
        <v>4751</v>
      </c>
      <c r="N21" s="102">
        <v>64</v>
      </c>
      <c r="O21" s="102">
        <v>54</v>
      </c>
      <c r="P21" s="102">
        <v>12904</v>
      </c>
      <c r="Q21">
        <f t="shared" ref="Q21:Q54" si="9">+R21+S21+T21</f>
        <v>4751</v>
      </c>
      <c r="R21" s="102">
        <v>214</v>
      </c>
      <c r="S21" s="102">
        <v>1011</v>
      </c>
      <c r="T21" s="102">
        <v>3526</v>
      </c>
      <c r="U21" s="102">
        <v>12797</v>
      </c>
      <c r="AR21" s="61" t="s">
        <v>295</v>
      </c>
      <c r="AS21" s="60">
        <v>8</v>
      </c>
      <c r="AT21" s="60">
        <v>24</v>
      </c>
      <c r="AU21" s="60">
        <v>216</v>
      </c>
      <c r="AV21" s="61" t="s">
        <v>295</v>
      </c>
      <c r="AW21" s="60">
        <v>248</v>
      </c>
      <c r="AZ21" s="61" t="s">
        <v>295</v>
      </c>
      <c r="BA21" s="60">
        <v>8</v>
      </c>
      <c r="BB21" s="60">
        <v>24</v>
      </c>
      <c r="BC21" s="60">
        <v>216</v>
      </c>
      <c r="BN21" s="61" t="s">
        <v>296</v>
      </c>
      <c r="BO21" s="60">
        <v>1098</v>
      </c>
      <c r="BQ21" s="63" t="s">
        <v>296</v>
      </c>
      <c r="BR21" s="60">
        <v>1097</v>
      </c>
    </row>
    <row r="22" spans="1:70" x14ac:dyDescent="0.25">
      <c r="A22" s="103">
        <v>4</v>
      </c>
      <c r="B22" s="105" t="s">
        <v>280</v>
      </c>
      <c r="C22" s="103">
        <v>1167</v>
      </c>
      <c r="E22" s="103">
        <v>510</v>
      </c>
      <c r="F22" s="103">
        <v>80</v>
      </c>
      <c r="G22" s="103">
        <v>10998</v>
      </c>
      <c r="H22" s="103">
        <v>581</v>
      </c>
      <c r="I22" s="103">
        <v>974</v>
      </c>
      <c r="J22" s="103">
        <v>9443</v>
      </c>
      <c r="K22" s="103">
        <v>19912</v>
      </c>
      <c r="L22">
        <f t="shared" si="8"/>
        <v>10998</v>
      </c>
      <c r="M22" s="103">
        <v>10779</v>
      </c>
      <c r="N22" s="103">
        <v>105</v>
      </c>
      <c r="O22" s="103">
        <v>114</v>
      </c>
      <c r="P22" s="103">
        <v>19912</v>
      </c>
      <c r="Q22">
        <f t="shared" si="9"/>
        <v>10781</v>
      </c>
      <c r="R22" s="103">
        <v>551</v>
      </c>
      <c r="S22" s="103">
        <v>950</v>
      </c>
      <c r="T22" s="103">
        <v>9280</v>
      </c>
      <c r="U22" s="103">
        <v>19584</v>
      </c>
      <c r="AR22" s="61" t="s">
        <v>296</v>
      </c>
      <c r="AS22" s="60">
        <v>31</v>
      </c>
      <c r="AT22" s="60">
        <v>78</v>
      </c>
      <c r="AU22" s="60">
        <v>331</v>
      </c>
      <c r="AV22" s="61" t="s">
        <v>296</v>
      </c>
      <c r="AW22" s="60">
        <v>439</v>
      </c>
      <c r="AX22" s="60">
        <v>1</v>
      </c>
      <c r="AZ22" s="61" t="s">
        <v>296</v>
      </c>
      <c r="BA22" s="60">
        <v>31</v>
      </c>
      <c r="BB22" s="60">
        <v>78</v>
      </c>
      <c r="BC22" s="60">
        <v>330</v>
      </c>
      <c r="BN22" s="61" t="s">
        <v>297</v>
      </c>
      <c r="BO22" s="60">
        <v>1302</v>
      </c>
      <c r="BQ22" s="63" t="s">
        <v>297</v>
      </c>
      <c r="BR22" s="60">
        <v>1294</v>
      </c>
    </row>
    <row r="23" spans="1:70" x14ac:dyDescent="0.25">
      <c r="A23" s="102">
        <v>5</v>
      </c>
      <c r="B23" s="106" t="s">
        <v>281</v>
      </c>
      <c r="C23" s="102">
        <v>786</v>
      </c>
      <c r="E23" s="102">
        <v>279</v>
      </c>
      <c r="F23" s="102">
        <v>35</v>
      </c>
      <c r="G23" s="102">
        <v>7540</v>
      </c>
      <c r="H23" s="102">
        <v>126</v>
      </c>
      <c r="I23" s="102">
        <v>1065</v>
      </c>
      <c r="J23" s="102">
        <v>6349</v>
      </c>
      <c r="K23" s="102">
        <v>13774</v>
      </c>
      <c r="L23">
        <f t="shared" si="8"/>
        <v>7538</v>
      </c>
      <c r="M23" s="102">
        <v>7346</v>
      </c>
      <c r="N23" s="102">
        <v>172</v>
      </c>
      <c r="O23" s="102">
        <v>20</v>
      </c>
      <c r="P23" s="102">
        <v>13771</v>
      </c>
      <c r="Q23">
        <f t="shared" si="9"/>
        <v>7347</v>
      </c>
      <c r="R23" s="102">
        <v>125</v>
      </c>
      <c r="S23" s="102">
        <v>1064</v>
      </c>
      <c r="T23" s="102">
        <v>6158</v>
      </c>
      <c r="U23" s="102">
        <v>13515</v>
      </c>
      <c r="AR23" s="61" t="s">
        <v>297</v>
      </c>
      <c r="AS23" s="60">
        <v>81</v>
      </c>
      <c r="AT23" s="60">
        <v>172</v>
      </c>
      <c r="AU23" s="60">
        <v>491</v>
      </c>
      <c r="AV23" s="61" t="s">
        <v>297</v>
      </c>
      <c r="AW23" s="60">
        <v>739</v>
      </c>
      <c r="AX23" s="60">
        <v>5</v>
      </c>
      <c r="AZ23" s="61" t="s">
        <v>297</v>
      </c>
      <c r="BA23" s="60">
        <v>81</v>
      </c>
      <c r="BB23" s="60">
        <v>171</v>
      </c>
      <c r="BC23" s="60">
        <v>487</v>
      </c>
      <c r="BN23" s="61" t="s">
        <v>298</v>
      </c>
      <c r="BO23" s="60">
        <v>730</v>
      </c>
      <c r="BQ23" s="63" t="s">
        <v>298</v>
      </c>
      <c r="BR23" s="60">
        <v>730</v>
      </c>
    </row>
    <row r="24" spans="1:70" x14ac:dyDescent="0.25">
      <c r="A24" s="103">
        <v>6</v>
      </c>
      <c r="B24" s="105" t="s">
        <v>282</v>
      </c>
      <c r="C24" s="103">
        <v>1307</v>
      </c>
      <c r="E24" s="103">
        <v>579</v>
      </c>
      <c r="F24" s="103">
        <v>75</v>
      </c>
      <c r="G24" s="103">
        <v>9864</v>
      </c>
      <c r="H24" s="103">
        <v>240</v>
      </c>
      <c r="I24" s="103">
        <v>958</v>
      </c>
      <c r="J24" s="103">
        <v>8666</v>
      </c>
      <c r="K24" s="103">
        <v>14913</v>
      </c>
      <c r="L24">
        <f t="shared" si="8"/>
        <v>9861</v>
      </c>
      <c r="M24" s="103">
        <v>9682</v>
      </c>
      <c r="N24" s="103">
        <v>111</v>
      </c>
      <c r="O24" s="103">
        <v>68</v>
      </c>
      <c r="P24" s="103">
        <v>14912</v>
      </c>
      <c r="Q24">
        <f t="shared" si="9"/>
        <v>9684</v>
      </c>
      <c r="R24" s="103">
        <v>222</v>
      </c>
      <c r="S24" s="103">
        <v>957</v>
      </c>
      <c r="T24" s="103">
        <v>8505</v>
      </c>
      <c r="U24" s="103">
        <v>14663</v>
      </c>
      <c r="AR24" s="61" t="s">
        <v>298</v>
      </c>
      <c r="AS24" s="60">
        <v>24</v>
      </c>
      <c r="AT24" s="60">
        <v>50</v>
      </c>
      <c r="AU24" s="60">
        <v>148</v>
      </c>
      <c r="AV24" s="61" t="s">
        <v>298</v>
      </c>
      <c r="AW24" s="60">
        <v>222</v>
      </c>
      <c r="AZ24" s="61" t="s">
        <v>298</v>
      </c>
      <c r="BA24" s="60">
        <v>24</v>
      </c>
      <c r="BB24" s="60">
        <v>50</v>
      </c>
      <c r="BC24" s="60">
        <v>148</v>
      </c>
      <c r="BN24" s="61" t="s">
        <v>299</v>
      </c>
      <c r="BO24" s="60">
        <v>159</v>
      </c>
      <c r="BQ24" s="63" t="s">
        <v>299</v>
      </c>
      <c r="BR24" s="60">
        <v>159</v>
      </c>
    </row>
    <row r="25" spans="1:70" x14ac:dyDescent="0.25">
      <c r="A25" s="103">
        <v>8</v>
      </c>
      <c r="B25" s="105" t="s">
        <v>291</v>
      </c>
      <c r="C25" s="103">
        <v>546</v>
      </c>
      <c r="E25" s="103">
        <v>120</v>
      </c>
      <c r="F25" s="103">
        <v>11</v>
      </c>
      <c r="G25" s="103">
        <v>6689</v>
      </c>
      <c r="H25" s="103">
        <v>70</v>
      </c>
      <c r="I25" s="103">
        <v>972</v>
      </c>
      <c r="J25" s="103">
        <v>5647</v>
      </c>
      <c r="K25" s="103">
        <v>12494</v>
      </c>
      <c r="L25">
        <f t="shared" si="8"/>
        <v>6689</v>
      </c>
      <c r="M25" s="103">
        <v>6586</v>
      </c>
      <c r="N25" s="103">
        <v>93</v>
      </c>
      <c r="O25" s="103">
        <v>10</v>
      </c>
      <c r="P25" s="103">
        <v>12494</v>
      </c>
      <c r="Q25">
        <f t="shared" si="9"/>
        <v>6586</v>
      </c>
      <c r="R25" s="103">
        <v>64</v>
      </c>
      <c r="S25" s="103">
        <v>929</v>
      </c>
      <c r="T25" s="103">
        <v>5593</v>
      </c>
      <c r="U25" s="103">
        <v>12302</v>
      </c>
      <c r="AR25" s="61" t="s">
        <v>300</v>
      </c>
      <c r="AS25" s="60">
        <v>4</v>
      </c>
      <c r="AU25" s="60">
        <v>6</v>
      </c>
      <c r="AV25" s="61" t="s">
        <v>300</v>
      </c>
      <c r="AW25" s="60">
        <v>10</v>
      </c>
      <c r="AZ25" s="61" t="s">
        <v>300</v>
      </c>
      <c r="BA25" s="60">
        <v>4</v>
      </c>
      <c r="BC25" s="60">
        <v>6</v>
      </c>
      <c r="BN25" s="61" t="s">
        <v>301</v>
      </c>
      <c r="BO25" s="60">
        <v>1535</v>
      </c>
      <c r="BQ25" s="63" t="s">
        <v>301</v>
      </c>
      <c r="BR25" s="60">
        <v>1534</v>
      </c>
    </row>
    <row r="26" spans="1:70" x14ac:dyDescent="0.25">
      <c r="A26" s="102">
        <v>9</v>
      </c>
      <c r="B26" s="106" t="s">
        <v>284</v>
      </c>
      <c r="C26" s="102">
        <v>398</v>
      </c>
      <c r="E26" s="102">
        <v>78</v>
      </c>
      <c r="F26" s="102">
        <v>12</v>
      </c>
      <c r="G26" s="102">
        <v>3714</v>
      </c>
      <c r="H26" s="102">
        <v>59</v>
      </c>
      <c r="I26" s="102">
        <v>765</v>
      </c>
      <c r="J26" s="102">
        <v>2890</v>
      </c>
      <c r="K26" s="102">
        <v>8570</v>
      </c>
      <c r="L26">
        <f t="shared" si="8"/>
        <v>3714</v>
      </c>
      <c r="M26" s="102">
        <v>3682</v>
      </c>
      <c r="N26" s="102">
        <v>17</v>
      </c>
      <c r="O26" s="102">
        <v>15</v>
      </c>
      <c r="P26" s="102">
        <v>8570</v>
      </c>
      <c r="Q26">
        <f t="shared" si="9"/>
        <v>3682</v>
      </c>
      <c r="R26" s="102">
        <v>53</v>
      </c>
      <c r="S26" s="102">
        <v>752</v>
      </c>
      <c r="T26" s="102">
        <v>2877</v>
      </c>
      <c r="U26" s="102">
        <v>8528</v>
      </c>
      <c r="AR26" s="61" t="s">
        <v>301</v>
      </c>
      <c r="AS26" s="60">
        <v>24</v>
      </c>
      <c r="AT26" s="60">
        <v>12</v>
      </c>
      <c r="AU26" s="60">
        <v>312</v>
      </c>
      <c r="AV26" s="61" t="s">
        <v>301</v>
      </c>
      <c r="AW26" s="60">
        <v>347</v>
      </c>
      <c r="AY26" s="60">
        <v>1</v>
      </c>
      <c r="AZ26" s="61" t="s">
        <v>301</v>
      </c>
      <c r="BA26" s="60">
        <v>23</v>
      </c>
      <c r="BB26" s="60">
        <v>12</v>
      </c>
      <c r="BC26" s="60">
        <v>312</v>
      </c>
      <c r="BH26" s="61" t="s">
        <v>312</v>
      </c>
      <c r="BN26" s="61" t="s">
        <v>302</v>
      </c>
      <c r="BO26" s="60">
        <v>50</v>
      </c>
      <c r="BQ26" s="63" t="s">
        <v>302</v>
      </c>
      <c r="BR26" s="60">
        <v>50</v>
      </c>
    </row>
    <row r="27" spans="1:70" x14ac:dyDescent="0.25">
      <c r="A27" s="102">
        <v>11</v>
      </c>
      <c r="B27" s="106" t="s">
        <v>285</v>
      </c>
      <c r="C27" s="102">
        <v>440</v>
      </c>
      <c r="E27" s="102">
        <v>63</v>
      </c>
      <c r="F27" s="102">
        <v>7</v>
      </c>
      <c r="G27" s="102">
        <v>3565</v>
      </c>
      <c r="H27" s="102">
        <v>67</v>
      </c>
      <c r="I27" s="102">
        <v>768</v>
      </c>
      <c r="J27" s="102">
        <v>2730</v>
      </c>
      <c r="K27" s="102">
        <v>10076</v>
      </c>
      <c r="L27">
        <f t="shared" si="8"/>
        <v>3565</v>
      </c>
      <c r="M27" s="102">
        <v>3531</v>
      </c>
      <c r="N27" s="102">
        <v>29</v>
      </c>
      <c r="O27" s="102">
        <v>5</v>
      </c>
      <c r="P27" s="102">
        <v>10076</v>
      </c>
      <c r="Q27">
        <f t="shared" si="9"/>
        <v>3531</v>
      </c>
      <c r="R27" s="102">
        <v>65</v>
      </c>
      <c r="S27" s="102">
        <v>751</v>
      </c>
      <c r="T27" s="102">
        <v>2715</v>
      </c>
      <c r="U27" s="102">
        <v>9990</v>
      </c>
      <c r="AR27" s="61" t="s">
        <v>303</v>
      </c>
      <c r="AU27" s="60">
        <v>6</v>
      </c>
      <c r="AV27" s="61" t="s">
        <v>303</v>
      </c>
      <c r="AW27" s="60">
        <v>6</v>
      </c>
      <c r="AZ27" s="61" t="s">
        <v>303</v>
      </c>
      <c r="BC27" s="60">
        <v>6</v>
      </c>
      <c r="BN27" s="61" t="s">
        <v>304</v>
      </c>
      <c r="BO27" s="60">
        <v>1003</v>
      </c>
      <c r="BQ27" s="63" t="s">
        <v>304</v>
      </c>
      <c r="BR27" s="60">
        <v>1003</v>
      </c>
    </row>
    <row r="28" spans="1:70" x14ac:dyDescent="0.25">
      <c r="A28" s="102">
        <v>15</v>
      </c>
      <c r="B28" s="106" t="s">
        <v>286</v>
      </c>
      <c r="C28" s="102">
        <v>381</v>
      </c>
      <c r="E28" s="102">
        <v>57</v>
      </c>
      <c r="F28" s="102">
        <v>7</v>
      </c>
      <c r="G28" s="102">
        <v>4325</v>
      </c>
      <c r="H28" s="102">
        <v>67</v>
      </c>
      <c r="I28" s="102">
        <v>742</v>
      </c>
      <c r="J28" s="102">
        <v>3516</v>
      </c>
      <c r="K28" s="102">
        <v>10293</v>
      </c>
      <c r="L28">
        <f t="shared" si="8"/>
        <v>4325</v>
      </c>
      <c r="M28" s="102">
        <v>4263</v>
      </c>
      <c r="N28" s="102">
        <v>38</v>
      </c>
      <c r="O28" s="102">
        <v>24</v>
      </c>
      <c r="P28" s="102">
        <v>10293</v>
      </c>
      <c r="Q28">
        <f t="shared" si="9"/>
        <v>4263</v>
      </c>
      <c r="R28" s="102">
        <v>58</v>
      </c>
      <c r="S28" s="102">
        <v>726</v>
      </c>
      <c r="T28" s="102">
        <v>3479</v>
      </c>
      <c r="U28" s="102">
        <v>10143</v>
      </c>
      <c r="AR28" s="61" t="s">
        <v>307</v>
      </c>
      <c r="AS28" s="60">
        <v>61</v>
      </c>
      <c r="AT28" s="60">
        <v>212</v>
      </c>
      <c r="AU28" s="60">
        <v>355</v>
      </c>
      <c r="AV28" s="61" t="s">
        <v>307</v>
      </c>
      <c r="AW28" s="60">
        <v>615</v>
      </c>
      <c r="AX28" s="60">
        <v>8</v>
      </c>
      <c r="AY28" s="60">
        <v>5</v>
      </c>
      <c r="AZ28" s="61" t="s">
        <v>307</v>
      </c>
      <c r="BA28" s="60">
        <v>53</v>
      </c>
      <c r="BB28" s="60">
        <v>212</v>
      </c>
      <c r="BC28" s="60">
        <v>350</v>
      </c>
      <c r="BN28" s="61" t="s">
        <v>308</v>
      </c>
      <c r="BO28" s="60">
        <v>3</v>
      </c>
      <c r="BQ28" s="63" t="s">
        <v>308</v>
      </c>
      <c r="BR28" s="60">
        <v>3</v>
      </c>
    </row>
    <row r="29" spans="1:70" x14ac:dyDescent="0.25">
      <c r="A29" s="102"/>
      <c r="B29" s="106"/>
      <c r="C29" s="102">
        <f>SUM(C30:C54)</f>
        <v>673</v>
      </c>
      <c r="E29" s="102">
        <f t="shared" ref="E29:K29" si="10">SUM(E30:E54)</f>
        <v>85</v>
      </c>
      <c r="F29" s="102">
        <f t="shared" si="10"/>
        <v>41</v>
      </c>
      <c r="G29" s="102">
        <f t="shared" si="10"/>
        <v>3734</v>
      </c>
      <c r="H29" s="102">
        <f t="shared" si="10"/>
        <v>591</v>
      </c>
      <c r="I29" s="102">
        <f t="shared" si="10"/>
        <v>713</v>
      </c>
      <c r="J29" s="102">
        <f t="shared" si="10"/>
        <v>2430</v>
      </c>
      <c r="K29" s="102">
        <f t="shared" si="10"/>
        <v>8816</v>
      </c>
      <c r="L29">
        <f t="shared" si="8"/>
        <v>3734</v>
      </c>
      <c r="M29" s="102">
        <f>SUM(M30:M54)</f>
        <v>3435</v>
      </c>
      <c r="N29" s="102">
        <f>SUM(N30:N54)</f>
        <v>21</v>
      </c>
      <c r="O29" s="102">
        <f>SUM(O30:O54)</f>
        <v>278</v>
      </c>
      <c r="P29" s="102">
        <f>SUM(P30:P54)</f>
        <v>8816</v>
      </c>
      <c r="Q29">
        <f t="shared" si="9"/>
        <v>3435</v>
      </c>
      <c r="R29" s="102">
        <f>SUM(R30:R54)</f>
        <v>311</v>
      </c>
      <c r="S29" s="102">
        <f>SUM(S30:S54)</f>
        <v>710</v>
      </c>
      <c r="T29" s="102">
        <f>SUM(T30:T54)</f>
        <v>2414</v>
      </c>
      <c r="U29" s="102">
        <f>SUM(U30:U54)</f>
        <v>8382</v>
      </c>
      <c r="BN29" s="61"/>
    </row>
    <row r="30" spans="1:70" x14ac:dyDescent="0.25">
      <c r="A30" s="102">
        <v>7</v>
      </c>
      <c r="B30" s="106" t="s">
        <v>292</v>
      </c>
      <c r="C30" s="102">
        <v>0</v>
      </c>
      <c r="E30" s="102">
        <v>0</v>
      </c>
      <c r="F30" s="102">
        <v>0</v>
      </c>
      <c r="G30" s="102">
        <v>1</v>
      </c>
      <c r="H30" s="102">
        <v>0</v>
      </c>
      <c r="I30" s="102">
        <v>1</v>
      </c>
      <c r="J30" s="102">
        <v>0</v>
      </c>
      <c r="K30" s="102">
        <v>0</v>
      </c>
      <c r="L30">
        <f t="shared" si="8"/>
        <v>1</v>
      </c>
      <c r="M30" s="102">
        <v>1</v>
      </c>
      <c r="N30" s="102">
        <v>0</v>
      </c>
      <c r="O30" s="102">
        <v>0</v>
      </c>
      <c r="P30" s="102">
        <v>0</v>
      </c>
      <c r="Q30">
        <f t="shared" si="9"/>
        <v>1</v>
      </c>
      <c r="R30" s="102">
        <v>0</v>
      </c>
      <c r="S30" s="102">
        <v>1</v>
      </c>
      <c r="T30" s="102">
        <v>0</v>
      </c>
      <c r="U30" s="102">
        <v>0</v>
      </c>
      <c r="W30" s="102">
        <v>0</v>
      </c>
      <c r="X30" s="102">
        <v>0</v>
      </c>
      <c r="Y30" s="102">
        <v>0</v>
      </c>
      <c r="Z30" s="102">
        <v>0</v>
      </c>
      <c r="AB30" s="102">
        <v>0</v>
      </c>
      <c r="AC30" s="102">
        <v>0</v>
      </c>
      <c r="AD30" s="102">
        <v>0</v>
      </c>
      <c r="AE30" s="102">
        <v>0</v>
      </c>
      <c r="AF30" s="102">
        <v>0</v>
      </c>
      <c r="AR30" s="61" t="s">
        <v>299</v>
      </c>
      <c r="AU30" s="60">
        <v>6</v>
      </c>
      <c r="AV30" s="61" t="s">
        <v>299</v>
      </c>
      <c r="AW30" s="60">
        <v>6</v>
      </c>
      <c r="AZ30" s="61" t="s">
        <v>299</v>
      </c>
      <c r="BC30" s="60">
        <v>6</v>
      </c>
      <c r="BN30" s="61" t="s">
        <v>300</v>
      </c>
      <c r="BO30" s="60">
        <v>4</v>
      </c>
      <c r="BQ30" s="63" t="s">
        <v>300</v>
      </c>
      <c r="BR30" s="60">
        <v>4</v>
      </c>
    </row>
    <row r="31" spans="1:70" x14ac:dyDescent="0.25">
      <c r="A31" s="103">
        <v>10</v>
      </c>
      <c r="B31" s="105" t="s">
        <v>343</v>
      </c>
      <c r="C31" s="103">
        <v>87</v>
      </c>
      <c r="E31" s="103">
        <v>16</v>
      </c>
      <c r="F31" s="103">
        <v>8</v>
      </c>
      <c r="G31" s="103">
        <v>115</v>
      </c>
      <c r="H31" s="103">
        <v>26</v>
      </c>
      <c r="I31" s="103">
        <v>23</v>
      </c>
      <c r="J31" s="103">
        <v>66</v>
      </c>
      <c r="K31" s="103">
        <v>102</v>
      </c>
      <c r="L31">
        <f t="shared" si="8"/>
        <v>115</v>
      </c>
      <c r="M31" s="103">
        <v>99</v>
      </c>
      <c r="N31" s="103">
        <v>10</v>
      </c>
      <c r="O31" s="103">
        <v>6</v>
      </c>
      <c r="P31" s="103">
        <v>102</v>
      </c>
      <c r="Q31">
        <f t="shared" si="9"/>
        <v>99</v>
      </c>
      <c r="R31" s="103">
        <v>17</v>
      </c>
      <c r="S31" s="103">
        <v>22</v>
      </c>
      <c r="T31" s="103">
        <v>60</v>
      </c>
      <c r="U31" s="103">
        <v>85</v>
      </c>
      <c r="W31" s="103">
        <v>6</v>
      </c>
      <c r="X31" s="103">
        <v>1</v>
      </c>
      <c r="Y31" s="103">
        <v>3</v>
      </c>
      <c r="Z31" s="103">
        <v>13</v>
      </c>
      <c r="AB31" s="103">
        <v>6</v>
      </c>
      <c r="AC31" s="103">
        <v>3</v>
      </c>
      <c r="AD31" s="103">
        <v>0</v>
      </c>
      <c r="AE31" s="103">
        <v>3</v>
      </c>
      <c r="AF31" s="103">
        <v>4</v>
      </c>
      <c r="AR31" s="61" t="s">
        <v>302</v>
      </c>
      <c r="AS31" s="60">
        <v>5</v>
      </c>
      <c r="AU31" s="60">
        <v>9</v>
      </c>
      <c r="AV31" s="61" t="s">
        <v>302</v>
      </c>
      <c r="AW31" s="60">
        <v>14</v>
      </c>
      <c r="AZ31" s="61" t="s">
        <v>302</v>
      </c>
      <c r="BA31" s="60">
        <v>5</v>
      </c>
      <c r="BC31" s="60">
        <v>9</v>
      </c>
      <c r="BN31" s="61" t="s">
        <v>303</v>
      </c>
      <c r="BO31" s="60">
        <v>479</v>
      </c>
      <c r="BQ31" s="63" t="s">
        <v>303</v>
      </c>
      <c r="BR31" s="60">
        <v>479</v>
      </c>
    </row>
    <row r="32" spans="1:70" x14ac:dyDescent="0.25">
      <c r="A32" s="103">
        <v>12</v>
      </c>
      <c r="B32" s="105" t="s">
        <v>296</v>
      </c>
      <c r="C32" s="103">
        <v>23</v>
      </c>
      <c r="E32" s="103">
        <v>16</v>
      </c>
      <c r="F32" s="103">
        <v>7</v>
      </c>
      <c r="G32" s="103">
        <v>38</v>
      </c>
      <c r="H32" s="103">
        <v>11</v>
      </c>
      <c r="I32" s="103">
        <v>1</v>
      </c>
      <c r="J32" s="103">
        <v>26</v>
      </c>
      <c r="K32" s="103">
        <v>29</v>
      </c>
      <c r="L32">
        <f t="shared" si="8"/>
        <v>38</v>
      </c>
      <c r="M32" s="103">
        <v>37</v>
      </c>
      <c r="N32" s="103">
        <v>1</v>
      </c>
      <c r="O32" s="103">
        <v>0</v>
      </c>
      <c r="P32" s="103">
        <v>29</v>
      </c>
      <c r="Q32">
        <f t="shared" si="9"/>
        <v>37</v>
      </c>
      <c r="R32" s="103">
        <v>11</v>
      </c>
      <c r="S32" s="103">
        <v>1</v>
      </c>
      <c r="T32" s="103">
        <v>25</v>
      </c>
      <c r="U32" s="103">
        <v>28</v>
      </c>
      <c r="W32" s="103">
        <v>0</v>
      </c>
      <c r="X32" s="103">
        <v>0</v>
      </c>
      <c r="Y32" s="103">
        <v>1</v>
      </c>
      <c r="Z32" s="103">
        <v>1</v>
      </c>
      <c r="AB32" s="103">
        <v>0</v>
      </c>
      <c r="AC32" s="103">
        <v>0</v>
      </c>
      <c r="AD32" s="103">
        <v>0</v>
      </c>
      <c r="AE32" s="103">
        <v>0</v>
      </c>
      <c r="AF32" s="103">
        <v>0</v>
      </c>
      <c r="AR32" s="61" t="s">
        <v>304</v>
      </c>
      <c r="AS32" s="60">
        <v>22</v>
      </c>
      <c r="AT32" s="60">
        <v>92</v>
      </c>
      <c r="AU32" s="60">
        <v>167</v>
      </c>
      <c r="AV32" s="61" t="s">
        <v>304</v>
      </c>
      <c r="AW32" s="60">
        <v>278</v>
      </c>
      <c r="AX32" s="60">
        <v>3</v>
      </c>
      <c r="AZ32" s="61" t="s">
        <v>304</v>
      </c>
      <c r="BA32" s="60">
        <v>22</v>
      </c>
      <c r="BB32" s="60">
        <v>92</v>
      </c>
      <c r="BC32" s="60">
        <v>164</v>
      </c>
      <c r="BN32" s="61" t="s">
        <v>305</v>
      </c>
      <c r="BO32" s="60">
        <v>262</v>
      </c>
      <c r="BQ32" s="63" t="s">
        <v>305</v>
      </c>
      <c r="BR32" s="60">
        <v>260</v>
      </c>
    </row>
    <row r="33" spans="1:70" x14ac:dyDescent="0.25">
      <c r="A33" s="102">
        <v>13</v>
      </c>
      <c r="B33" s="106" t="s">
        <v>294</v>
      </c>
      <c r="C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  <c r="L33">
        <f t="shared" si="8"/>
        <v>0</v>
      </c>
      <c r="M33" s="102">
        <v>0</v>
      </c>
      <c r="N33" s="102">
        <v>0</v>
      </c>
      <c r="O33" s="102">
        <v>0</v>
      </c>
      <c r="P33" s="102">
        <v>0</v>
      </c>
      <c r="Q33">
        <f t="shared" si="9"/>
        <v>0</v>
      </c>
      <c r="R33" s="102">
        <v>0</v>
      </c>
      <c r="S33" s="102">
        <v>0</v>
      </c>
      <c r="T33" s="102">
        <v>0</v>
      </c>
      <c r="U33" s="102">
        <v>0</v>
      </c>
      <c r="W33" s="102">
        <v>0</v>
      </c>
      <c r="X33" s="102">
        <v>0</v>
      </c>
      <c r="Y33" s="102">
        <v>0</v>
      </c>
      <c r="Z33" s="102">
        <v>0</v>
      </c>
      <c r="AB33" s="102">
        <v>0</v>
      </c>
      <c r="AC33" s="102">
        <v>0</v>
      </c>
      <c r="AD33" s="102">
        <v>0</v>
      </c>
      <c r="AE33" s="102">
        <v>0</v>
      </c>
      <c r="AF33" s="102">
        <v>0</v>
      </c>
      <c r="AR33" s="61" t="s">
        <v>305</v>
      </c>
      <c r="AS33" s="60">
        <v>8</v>
      </c>
      <c r="AT33" s="60">
        <v>22</v>
      </c>
      <c r="AU33" s="60">
        <v>48</v>
      </c>
      <c r="AV33" s="61" t="s">
        <v>305</v>
      </c>
      <c r="AW33" s="60">
        <v>75</v>
      </c>
      <c r="AX33" s="60">
        <v>2</v>
      </c>
      <c r="AY33" s="60">
        <v>1</v>
      </c>
      <c r="AZ33" s="61" t="s">
        <v>305</v>
      </c>
      <c r="BA33" s="60">
        <v>8</v>
      </c>
      <c r="BB33" s="60">
        <v>21</v>
      </c>
      <c r="BC33" s="60">
        <v>46</v>
      </c>
      <c r="BN33" s="61" t="s">
        <v>306</v>
      </c>
      <c r="BO33" s="60">
        <v>5</v>
      </c>
      <c r="BQ33" s="63" t="s">
        <v>306</v>
      </c>
      <c r="BR33" s="60">
        <v>5</v>
      </c>
    </row>
    <row r="34" spans="1:70" x14ac:dyDescent="0.25">
      <c r="A34" s="103">
        <v>14</v>
      </c>
      <c r="B34" s="105" t="s">
        <v>304</v>
      </c>
      <c r="C34" s="103">
        <v>15</v>
      </c>
      <c r="E34" s="103">
        <v>10</v>
      </c>
      <c r="F34" s="103">
        <v>5</v>
      </c>
      <c r="G34" s="103">
        <v>46</v>
      </c>
      <c r="H34" s="103">
        <v>0</v>
      </c>
      <c r="I34" s="103">
        <v>0</v>
      </c>
      <c r="J34" s="103">
        <v>46</v>
      </c>
      <c r="K34" s="103">
        <v>4</v>
      </c>
      <c r="L34">
        <f t="shared" si="8"/>
        <v>46</v>
      </c>
      <c r="M34" s="103">
        <v>42</v>
      </c>
      <c r="N34" s="103">
        <v>4</v>
      </c>
      <c r="O34" s="103">
        <v>0</v>
      </c>
      <c r="P34" s="103">
        <v>4</v>
      </c>
      <c r="Q34">
        <f t="shared" si="9"/>
        <v>42</v>
      </c>
      <c r="R34" s="103">
        <v>0</v>
      </c>
      <c r="S34" s="103">
        <v>0</v>
      </c>
      <c r="T34" s="103">
        <v>42</v>
      </c>
      <c r="U34" s="103">
        <v>4</v>
      </c>
      <c r="W34" s="103">
        <v>0</v>
      </c>
      <c r="X34" s="103">
        <v>0</v>
      </c>
      <c r="Y34" s="103">
        <v>4</v>
      </c>
      <c r="Z34" s="103">
        <v>0</v>
      </c>
      <c r="AB34" s="103">
        <v>0</v>
      </c>
      <c r="AC34" s="103">
        <v>0</v>
      </c>
      <c r="AD34" s="103">
        <v>0</v>
      </c>
      <c r="AE34" s="103">
        <v>0</v>
      </c>
      <c r="AF34" s="103">
        <v>0</v>
      </c>
      <c r="AR34" s="61" t="s">
        <v>306</v>
      </c>
      <c r="AS34" s="60">
        <v>4</v>
      </c>
      <c r="AU34" s="60">
        <v>3</v>
      </c>
      <c r="AV34" s="61" t="s">
        <v>306</v>
      </c>
      <c r="AW34" s="60">
        <v>7</v>
      </c>
      <c r="AZ34" s="61" t="s">
        <v>306</v>
      </c>
      <c r="BA34" s="60">
        <v>4</v>
      </c>
      <c r="BC34" s="60">
        <v>3</v>
      </c>
      <c r="BN34" s="61" t="s">
        <v>307</v>
      </c>
      <c r="BO34" s="60">
        <v>659</v>
      </c>
      <c r="BQ34" s="63" t="s">
        <v>307</v>
      </c>
      <c r="BR34" s="60">
        <v>644</v>
      </c>
    </row>
    <row r="35" spans="1:70" x14ac:dyDescent="0.25">
      <c r="A35" s="103">
        <v>16</v>
      </c>
      <c r="B35" s="105" t="s">
        <v>297</v>
      </c>
      <c r="C35" s="103">
        <v>6</v>
      </c>
      <c r="E35" s="103">
        <v>0</v>
      </c>
      <c r="F35" s="103">
        <v>0</v>
      </c>
      <c r="G35" s="103">
        <v>21</v>
      </c>
      <c r="H35" s="103">
        <v>0</v>
      </c>
      <c r="I35" s="103">
        <v>11</v>
      </c>
      <c r="J35" s="103">
        <v>10</v>
      </c>
      <c r="K35" s="103">
        <v>16</v>
      </c>
      <c r="L35">
        <f t="shared" si="8"/>
        <v>21</v>
      </c>
      <c r="M35" s="103">
        <v>17</v>
      </c>
      <c r="N35" s="103">
        <v>4</v>
      </c>
      <c r="O35" s="103">
        <v>0</v>
      </c>
      <c r="P35" s="103">
        <v>16</v>
      </c>
      <c r="Q35">
        <f t="shared" si="9"/>
        <v>17</v>
      </c>
      <c r="R35" s="103">
        <v>0</v>
      </c>
      <c r="S35" s="103">
        <v>10</v>
      </c>
      <c r="T35" s="103">
        <v>7</v>
      </c>
      <c r="U35" s="103">
        <v>10</v>
      </c>
      <c r="W35" s="103">
        <v>0</v>
      </c>
      <c r="X35" s="103">
        <v>1</v>
      </c>
      <c r="Y35" s="103">
        <v>3</v>
      </c>
      <c r="Z35" s="103">
        <v>6</v>
      </c>
      <c r="AB35" s="103">
        <v>0</v>
      </c>
      <c r="AC35" s="103">
        <v>0</v>
      </c>
      <c r="AD35" s="103">
        <v>0</v>
      </c>
      <c r="AE35" s="103">
        <v>0</v>
      </c>
      <c r="AF35" s="103">
        <v>0</v>
      </c>
      <c r="AR35" s="61" t="s">
        <v>308</v>
      </c>
      <c r="AU35" s="60">
        <v>1</v>
      </c>
      <c r="AV35" s="61" t="s">
        <v>308</v>
      </c>
      <c r="AW35" s="60">
        <v>1</v>
      </c>
      <c r="AZ35" s="61" t="s">
        <v>308</v>
      </c>
      <c r="BC35" s="60">
        <v>1</v>
      </c>
      <c r="BN35" s="61"/>
      <c r="BO35" s="60">
        <v>407</v>
      </c>
    </row>
    <row r="36" spans="1:70" x14ac:dyDescent="0.25">
      <c r="A36" s="102">
        <v>17</v>
      </c>
      <c r="B36" s="106" t="s">
        <v>299</v>
      </c>
      <c r="C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>
        <f t="shared" si="8"/>
        <v>0</v>
      </c>
      <c r="M36" s="102">
        <v>0</v>
      </c>
      <c r="N36" s="102">
        <v>0</v>
      </c>
      <c r="O36" s="102">
        <v>0</v>
      </c>
      <c r="P36" s="102">
        <v>0</v>
      </c>
      <c r="Q36">
        <f t="shared" si="9"/>
        <v>0</v>
      </c>
      <c r="R36" s="102">
        <v>0</v>
      </c>
      <c r="S36" s="102">
        <v>0</v>
      </c>
      <c r="T36" s="102">
        <v>0</v>
      </c>
      <c r="U36" s="102">
        <v>0</v>
      </c>
      <c r="W36" s="102">
        <v>0</v>
      </c>
      <c r="X36" s="102">
        <v>0</v>
      </c>
      <c r="Y36" s="102">
        <v>0</v>
      </c>
      <c r="Z36" s="102">
        <v>0</v>
      </c>
      <c r="AB36" s="102">
        <v>0</v>
      </c>
      <c r="AC36" s="102">
        <v>0</v>
      </c>
      <c r="AD36" s="102">
        <v>0</v>
      </c>
      <c r="AE36" s="102">
        <v>0</v>
      </c>
      <c r="AF36" s="102">
        <v>0</v>
      </c>
    </row>
    <row r="37" spans="1:70" ht="30" x14ac:dyDescent="0.25">
      <c r="A37" s="103">
        <v>18</v>
      </c>
      <c r="B37" s="105" t="s">
        <v>345</v>
      </c>
      <c r="C37" s="103">
        <v>0</v>
      </c>
      <c r="E37" s="103">
        <v>0</v>
      </c>
      <c r="F37" s="103">
        <v>0</v>
      </c>
      <c r="G37" s="103">
        <v>0</v>
      </c>
      <c r="H37" s="103">
        <v>0</v>
      </c>
      <c r="I37" s="103">
        <v>0</v>
      </c>
      <c r="J37" s="103">
        <v>0</v>
      </c>
      <c r="K37" s="103">
        <v>0</v>
      </c>
      <c r="L37">
        <f t="shared" si="8"/>
        <v>0</v>
      </c>
      <c r="M37" s="103">
        <v>0</v>
      </c>
      <c r="N37" s="103">
        <v>0</v>
      </c>
      <c r="O37" s="103">
        <v>0</v>
      </c>
      <c r="P37" s="103">
        <v>0</v>
      </c>
      <c r="Q37">
        <f t="shared" si="9"/>
        <v>0</v>
      </c>
      <c r="R37" s="103">
        <v>0</v>
      </c>
      <c r="S37" s="103">
        <v>0</v>
      </c>
      <c r="T37" s="103">
        <v>0</v>
      </c>
      <c r="U37" s="103">
        <v>0</v>
      </c>
      <c r="W37" s="103">
        <v>0</v>
      </c>
      <c r="X37" s="103">
        <v>0</v>
      </c>
      <c r="Y37" s="103">
        <v>0</v>
      </c>
      <c r="Z37" s="103">
        <v>0</v>
      </c>
      <c r="AB37" s="103">
        <v>0</v>
      </c>
      <c r="AC37" s="103">
        <v>0</v>
      </c>
      <c r="AD37" s="103">
        <v>0</v>
      </c>
      <c r="AE37" s="103">
        <v>0</v>
      </c>
      <c r="AF37" s="103">
        <v>0</v>
      </c>
    </row>
    <row r="38" spans="1:70" x14ac:dyDescent="0.25">
      <c r="A38" s="102">
        <v>19</v>
      </c>
      <c r="B38" s="106" t="s">
        <v>344</v>
      </c>
      <c r="C38" s="102">
        <v>3</v>
      </c>
      <c r="E38" s="102">
        <v>1</v>
      </c>
      <c r="F38" s="102">
        <v>0</v>
      </c>
      <c r="G38" s="102">
        <v>9</v>
      </c>
      <c r="H38" s="102">
        <v>0</v>
      </c>
      <c r="I38" s="102">
        <v>7</v>
      </c>
      <c r="J38" s="102">
        <v>2</v>
      </c>
      <c r="K38" s="102">
        <v>7</v>
      </c>
      <c r="L38">
        <f t="shared" si="8"/>
        <v>9</v>
      </c>
      <c r="M38" s="102">
        <v>6</v>
      </c>
      <c r="N38" s="102">
        <v>2</v>
      </c>
      <c r="O38" s="102">
        <v>1</v>
      </c>
      <c r="P38" s="102">
        <v>7</v>
      </c>
      <c r="Q38">
        <f t="shared" si="9"/>
        <v>6</v>
      </c>
      <c r="R38" s="102">
        <v>0</v>
      </c>
      <c r="S38" s="102">
        <v>6</v>
      </c>
      <c r="T38" s="102">
        <v>0</v>
      </c>
      <c r="U38" s="102">
        <v>5</v>
      </c>
      <c r="W38" s="102">
        <v>0</v>
      </c>
      <c r="X38" s="102">
        <v>0</v>
      </c>
      <c r="Y38" s="102">
        <v>2</v>
      </c>
      <c r="Z38" s="102">
        <v>1</v>
      </c>
      <c r="AB38" s="102">
        <v>1</v>
      </c>
      <c r="AC38" s="102">
        <v>0</v>
      </c>
      <c r="AD38" s="102">
        <v>1</v>
      </c>
      <c r="AE38" s="102">
        <v>0</v>
      </c>
      <c r="AF38" s="102">
        <v>1</v>
      </c>
    </row>
    <row r="39" spans="1:70" x14ac:dyDescent="0.25">
      <c r="A39" s="103">
        <v>20</v>
      </c>
      <c r="B39" s="105" t="s">
        <v>346</v>
      </c>
      <c r="C39" s="103">
        <v>0</v>
      </c>
      <c r="E39" s="103">
        <v>0</v>
      </c>
      <c r="F39" s="103">
        <v>0</v>
      </c>
      <c r="G39" s="103">
        <v>0</v>
      </c>
      <c r="H39" s="103">
        <v>0</v>
      </c>
      <c r="I39" s="103">
        <v>0</v>
      </c>
      <c r="J39" s="103">
        <v>0</v>
      </c>
      <c r="K39" s="103">
        <v>0</v>
      </c>
      <c r="L39">
        <f t="shared" si="8"/>
        <v>0</v>
      </c>
      <c r="M39" s="103">
        <v>0</v>
      </c>
      <c r="N39" s="103">
        <v>0</v>
      </c>
      <c r="O39" s="103">
        <v>0</v>
      </c>
      <c r="P39" s="103">
        <v>0</v>
      </c>
      <c r="Q39">
        <f t="shared" si="9"/>
        <v>0</v>
      </c>
      <c r="R39" s="103">
        <v>0</v>
      </c>
      <c r="S39" s="103">
        <v>0</v>
      </c>
      <c r="T39" s="103">
        <v>0</v>
      </c>
      <c r="U39" s="103">
        <v>0</v>
      </c>
      <c r="W39" s="103">
        <v>0</v>
      </c>
      <c r="X39" s="103">
        <v>0</v>
      </c>
      <c r="Y39" s="103">
        <v>0</v>
      </c>
      <c r="Z39" s="103">
        <v>0</v>
      </c>
      <c r="AB39" s="103">
        <v>0</v>
      </c>
      <c r="AC39" s="103">
        <v>0</v>
      </c>
      <c r="AD39" s="103">
        <v>0</v>
      </c>
      <c r="AE39" s="103">
        <v>0</v>
      </c>
      <c r="AF39" s="103">
        <v>0</v>
      </c>
    </row>
    <row r="40" spans="1:70" x14ac:dyDescent="0.25">
      <c r="A40" s="102">
        <v>21</v>
      </c>
      <c r="B40" s="106" t="s">
        <v>347</v>
      </c>
      <c r="C40" s="102">
        <v>0</v>
      </c>
      <c r="E40" s="102">
        <v>0</v>
      </c>
      <c r="F40" s="102">
        <v>0</v>
      </c>
      <c r="G40" s="102">
        <v>0</v>
      </c>
      <c r="H40" s="102">
        <v>0</v>
      </c>
      <c r="I40" s="102">
        <v>0</v>
      </c>
      <c r="J40" s="102">
        <v>0</v>
      </c>
      <c r="K40" s="102">
        <v>0</v>
      </c>
      <c r="L40">
        <f t="shared" si="8"/>
        <v>0</v>
      </c>
      <c r="M40" s="102">
        <v>0</v>
      </c>
      <c r="N40" s="102">
        <v>0</v>
      </c>
      <c r="O40" s="102">
        <v>0</v>
      </c>
      <c r="P40" s="102">
        <v>0</v>
      </c>
      <c r="Q40">
        <f t="shared" si="9"/>
        <v>0</v>
      </c>
      <c r="R40" s="102">
        <v>0</v>
      </c>
      <c r="S40" s="102">
        <v>0</v>
      </c>
      <c r="T40" s="102">
        <v>0</v>
      </c>
      <c r="U40" s="102">
        <v>0</v>
      </c>
      <c r="W40" s="102">
        <v>0</v>
      </c>
      <c r="X40" s="102">
        <v>0</v>
      </c>
      <c r="Y40" s="102">
        <v>0</v>
      </c>
      <c r="Z40" s="102">
        <v>0</v>
      </c>
      <c r="AB40" s="102">
        <v>0</v>
      </c>
      <c r="AC40" s="102">
        <v>0</v>
      </c>
      <c r="AD40" s="102">
        <v>0</v>
      </c>
      <c r="AE40" s="102">
        <v>0</v>
      </c>
      <c r="AF40" s="102">
        <v>0</v>
      </c>
    </row>
    <row r="41" spans="1:70" x14ac:dyDescent="0.25">
      <c r="A41" s="103">
        <v>22</v>
      </c>
      <c r="B41" s="105" t="s">
        <v>293</v>
      </c>
      <c r="C41" s="103">
        <v>21</v>
      </c>
      <c r="E41" s="103">
        <v>14</v>
      </c>
      <c r="F41" s="103">
        <v>7</v>
      </c>
      <c r="G41" s="103">
        <v>0</v>
      </c>
      <c r="H41" s="103">
        <v>0</v>
      </c>
      <c r="I41" s="103">
        <v>0</v>
      </c>
      <c r="J41" s="103">
        <v>0</v>
      </c>
      <c r="K41" s="103">
        <v>0</v>
      </c>
      <c r="L41">
        <f t="shared" si="8"/>
        <v>0</v>
      </c>
      <c r="M41" s="103">
        <v>0</v>
      </c>
      <c r="N41" s="103">
        <v>0</v>
      </c>
      <c r="O41" s="103">
        <v>0</v>
      </c>
      <c r="P41" s="103">
        <v>0</v>
      </c>
      <c r="Q41">
        <f t="shared" si="9"/>
        <v>0</v>
      </c>
      <c r="R41" s="103">
        <v>0</v>
      </c>
      <c r="S41" s="103">
        <v>0</v>
      </c>
      <c r="T41" s="103">
        <v>0</v>
      </c>
      <c r="U41" s="103">
        <v>0</v>
      </c>
      <c r="W41" s="103">
        <v>0</v>
      </c>
      <c r="X41" s="103">
        <v>0</v>
      </c>
      <c r="Y41" s="103">
        <v>0</v>
      </c>
      <c r="Z41" s="103">
        <v>0</v>
      </c>
      <c r="AB41" s="103">
        <v>0</v>
      </c>
      <c r="AC41" s="103">
        <v>0</v>
      </c>
      <c r="AD41" s="103">
        <v>0</v>
      </c>
      <c r="AE41" s="103">
        <v>0</v>
      </c>
      <c r="AF41" s="103">
        <v>0</v>
      </c>
    </row>
    <row r="42" spans="1:70" x14ac:dyDescent="0.25">
      <c r="A42" s="102">
        <v>23</v>
      </c>
      <c r="B42" s="106" t="s">
        <v>348</v>
      </c>
      <c r="C42" s="102">
        <v>10</v>
      </c>
      <c r="E42" s="102">
        <v>6</v>
      </c>
      <c r="F42" s="102">
        <v>3</v>
      </c>
      <c r="G42" s="102">
        <v>12</v>
      </c>
      <c r="H42" s="102">
        <v>0</v>
      </c>
      <c r="I42" s="102">
        <v>0</v>
      </c>
      <c r="J42" s="102">
        <v>12</v>
      </c>
      <c r="K42" s="102">
        <v>0</v>
      </c>
      <c r="L42">
        <f t="shared" si="8"/>
        <v>12</v>
      </c>
      <c r="M42" s="102">
        <v>12</v>
      </c>
      <c r="N42" s="102">
        <v>0</v>
      </c>
      <c r="O42" s="102">
        <v>0</v>
      </c>
      <c r="P42" s="102">
        <v>0</v>
      </c>
      <c r="Q42">
        <f t="shared" si="9"/>
        <v>12</v>
      </c>
      <c r="R42" s="102">
        <v>0</v>
      </c>
      <c r="S42" s="102">
        <v>0</v>
      </c>
      <c r="T42" s="102">
        <v>12</v>
      </c>
      <c r="U42" s="102">
        <v>0</v>
      </c>
      <c r="W42" s="102">
        <v>0</v>
      </c>
      <c r="X42" s="102">
        <v>0</v>
      </c>
      <c r="Y42" s="102">
        <v>0</v>
      </c>
      <c r="Z42" s="102">
        <v>0</v>
      </c>
      <c r="AB42" s="102">
        <v>0</v>
      </c>
      <c r="AC42" s="102">
        <v>0</v>
      </c>
      <c r="AD42" s="102">
        <v>0</v>
      </c>
      <c r="AE42" s="102">
        <v>0</v>
      </c>
      <c r="AF42" s="102">
        <v>0</v>
      </c>
    </row>
    <row r="43" spans="1:70" x14ac:dyDescent="0.25">
      <c r="A43" s="103">
        <v>24</v>
      </c>
      <c r="B43" s="105" t="s">
        <v>349</v>
      </c>
      <c r="C43" s="103">
        <v>15</v>
      </c>
      <c r="E43" s="103">
        <v>10</v>
      </c>
      <c r="F43" s="103">
        <v>5</v>
      </c>
      <c r="G43" s="103">
        <v>28</v>
      </c>
      <c r="H43" s="103">
        <v>2</v>
      </c>
      <c r="I43" s="103">
        <v>0</v>
      </c>
      <c r="J43" s="103">
        <v>26</v>
      </c>
      <c r="K43" s="103">
        <v>39</v>
      </c>
      <c r="L43">
        <f t="shared" si="8"/>
        <v>28</v>
      </c>
      <c r="M43" s="103">
        <v>28</v>
      </c>
      <c r="N43" s="103">
        <v>0</v>
      </c>
      <c r="O43" s="103">
        <v>0</v>
      </c>
      <c r="P43" s="103">
        <v>39</v>
      </c>
      <c r="Q43">
        <f t="shared" si="9"/>
        <v>28</v>
      </c>
      <c r="R43" s="103">
        <v>2</v>
      </c>
      <c r="S43" s="103">
        <v>0</v>
      </c>
      <c r="T43" s="103">
        <v>26</v>
      </c>
      <c r="U43" s="103">
        <v>39</v>
      </c>
      <c r="W43" s="103">
        <v>0</v>
      </c>
      <c r="X43" s="103">
        <v>0</v>
      </c>
      <c r="Y43" s="103">
        <v>0</v>
      </c>
      <c r="Z43" s="103">
        <v>0</v>
      </c>
      <c r="AB43" s="103">
        <v>0</v>
      </c>
      <c r="AC43" s="103">
        <v>0</v>
      </c>
      <c r="AD43" s="103">
        <v>0</v>
      </c>
      <c r="AE43" s="103">
        <v>0</v>
      </c>
      <c r="AF43" s="103">
        <v>0</v>
      </c>
    </row>
    <row r="44" spans="1:70" x14ac:dyDescent="0.25">
      <c r="A44" s="102">
        <v>25</v>
      </c>
      <c r="B44" s="106" t="s">
        <v>350</v>
      </c>
      <c r="C44" s="102">
        <v>18</v>
      </c>
      <c r="E44" s="102">
        <v>12</v>
      </c>
      <c r="F44" s="102">
        <v>6</v>
      </c>
      <c r="G44" s="102">
        <v>17</v>
      </c>
      <c r="H44" s="102">
        <v>0</v>
      </c>
      <c r="I44" s="102">
        <v>0</v>
      </c>
      <c r="J44" s="102">
        <v>17</v>
      </c>
      <c r="K44" s="102">
        <v>1</v>
      </c>
      <c r="L44">
        <f t="shared" si="8"/>
        <v>17</v>
      </c>
      <c r="M44" s="102">
        <v>17</v>
      </c>
      <c r="N44" s="102">
        <v>0</v>
      </c>
      <c r="O44" s="102">
        <v>0</v>
      </c>
      <c r="P44" s="102">
        <v>1</v>
      </c>
      <c r="Q44">
        <f t="shared" si="9"/>
        <v>17</v>
      </c>
      <c r="R44" s="102">
        <v>0</v>
      </c>
      <c r="S44" s="102">
        <v>0</v>
      </c>
      <c r="T44" s="102">
        <v>17</v>
      </c>
      <c r="U44" s="102">
        <v>1</v>
      </c>
      <c r="W44" s="102">
        <v>0</v>
      </c>
      <c r="X44" s="102">
        <v>0</v>
      </c>
      <c r="Y44" s="102">
        <v>0</v>
      </c>
      <c r="Z44" s="102">
        <v>0</v>
      </c>
      <c r="AB44" s="102">
        <v>0</v>
      </c>
      <c r="AC44" s="102">
        <v>0</v>
      </c>
      <c r="AD44" s="102">
        <v>0</v>
      </c>
      <c r="AE44" s="102">
        <v>0</v>
      </c>
      <c r="AF44" s="102">
        <v>0</v>
      </c>
      <c r="AV44" s="61" t="s">
        <v>312</v>
      </c>
    </row>
    <row r="45" spans="1:70" x14ac:dyDescent="0.25">
      <c r="A45" s="103">
        <v>26</v>
      </c>
      <c r="B45" s="105" t="s">
        <v>351</v>
      </c>
      <c r="C45" s="103">
        <v>0</v>
      </c>
      <c r="E45" s="103">
        <v>0</v>
      </c>
      <c r="F45" s="103">
        <v>0</v>
      </c>
      <c r="G45" s="103">
        <v>0</v>
      </c>
      <c r="H45" s="103">
        <v>0</v>
      </c>
      <c r="I45" s="103">
        <v>0</v>
      </c>
      <c r="J45" s="103">
        <v>0</v>
      </c>
      <c r="K45" s="103">
        <v>0</v>
      </c>
      <c r="L45">
        <f t="shared" si="8"/>
        <v>0</v>
      </c>
      <c r="M45" s="103">
        <v>0</v>
      </c>
      <c r="N45" s="103">
        <v>0</v>
      </c>
      <c r="O45" s="103">
        <v>0</v>
      </c>
      <c r="P45" s="103">
        <v>0</v>
      </c>
      <c r="Q45">
        <f t="shared" si="9"/>
        <v>0</v>
      </c>
      <c r="R45" s="103">
        <v>0</v>
      </c>
      <c r="S45" s="103">
        <v>0</v>
      </c>
      <c r="T45" s="103">
        <v>0</v>
      </c>
      <c r="U45" s="103">
        <v>0</v>
      </c>
      <c r="W45" s="103">
        <v>0</v>
      </c>
      <c r="X45" s="103">
        <v>0</v>
      </c>
      <c r="Y45" s="103">
        <v>0</v>
      </c>
      <c r="Z45" s="103">
        <v>0</v>
      </c>
      <c r="AB45" s="103">
        <v>0</v>
      </c>
      <c r="AC45" s="103">
        <v>0</v>
      </c>
      <c r="AD45" s="103">
        <v>0</v>
      </c>
      <c r="AE45" s="103">
        <v>0</v>
      </c>
      <c r="AF45" s="103">
        <v>0</v>
      </c>
    </row>
    <row r="46" spans="1:70" x14ac:dyDescent="0.25">
      <c r="A46" s="102">
        <v>27</v>
      </c>
      <c r="B46" s="106" t="s">
        <v>352</v>
      </c>
      <c r="C46" s="102">
        <v>0</v>
      </c>
      <c r="E46" s="102">
        <v>0</v>
      </c>
      <c r="F46" s="102">
        <v>0</v>
      </c>
      <c r="G46" s="102">
        <v>0</v>
      </c>
      <c r="H46" s="102">
        <v>0</v>
      </c>
      <c r="I46" s="102">
        <v>0</v>
      </c>
      <c r="J46" s="102">
        <v>0</v>
      </c>
      <c r="K46" s="102">
        <v>0</v>
      </c>
      <c r="L46">
        <f t="shared" si="8"/>
        <v>0</v>
      </c>
      <c r="M46" s="102">
        <v>0</v>
      </c>
      <c r="N46" s="102">
        <v>0</v>
      </c>
      <c r="O46" s="102">
        <v>0</v>
      </c>
      <c r="P46" s="102">
        <v>0</v>
      </c>
      <c r="Q46">
        <f t="shared" si="9"/>
        <v>0</v>
      </c>
      <c r="R46" s="102">
        <v>0</v>
      </c>
      <c r="S46" s="102">
        <v>0</v>
      </c>
      <c r="T46" s="102">
        <v>0</v>
      </c>
      <c r="U46" s="102">
        <v>0</v>
      </c>
      <c r="W46" s="102">
        <v>0</v>
      </c>
      <c r="X46" s="102">
        <v>0</v>
      </c>
      <c r="Y46" s="102">
        <v>0</v>
      </c>
      <c r="Z46" s="102">
        <v>0</v>
      </c>
      <c r="AB46" s="102">
        <v>0</v>
      </c>
      <c r="AC46" s="102">
        <v>0</v>
      </c>
      <c r="AD46" s="102">
        <v>0</v>
      </c>
      <c r="AE46" s="102">
        <v>0</v>
      </c>
      <c r="AF46" s="102">
        <v>0</v>
      </c>
    </row>
    <row r="47" spans="1:70" x14ac:dyDescent="0.25">
      <c r="A47" s="103">
        <v>28</v>
      </c>
      <c r="B47" s="105" t="s">
        <v>302</v>
      </c>
      <c r="C47" s="103">
        <v>0</v>
      </c>
      <c r="E47" s="103">
        <v>0</v>
      </c>
      <c r="F47" s="103">
        <v>0</v>
      </c>
      <c r="G47" s="103">
        <v>0</v>
      </c>
      <c r="H47" s="103">
        <v>0</v>
      </c>
      <c r="I47" s="103">
        <v>0</v>
      </c>
      <c r="J47" s="103">
        <v>0</v>
      </c>
      <c r="K47" s="103">
        <v>0</v>
      </c>
      <c r="L47">
        <f t="shared" si="8"/>
        <v>0</v>
      </c>
      <c r="M47" s="103">
        <v>0</v>
      </c>
      <c r="N47" s="103">
        <v>0</v>
      </c>
      <c r="O47" s="103">
        <v>0</v>
      </c>
      <c r="P47" s="103">
        <v>0</v>
      </c>
      <c r="Q47">
        <f t="shared" si="9"/>
        <v>0</v>
      </c>
      <c r="R47" s="103">
        <v>0</v>
      </c>
      <c r="S47" s="103">
        <v>0</v>
      </c>
      <c r="T47" s="103">
        <v>0</v>
      </c>
      <c r="U47" s="103">
        <v>0</v>
      </c>
      <c r="W47" s="103">
        <v>0</v>
      </c>
      <c r="X47" s="103">
        <v>0</v>
      </c>
      <c r="Y47" s="103">
        <v>0</v>
      </c>
      <c r="Z47" s="103">
        <v>0</v>
      </c>
      <c r="AB47" s="103">
        <v>0</v>
      </c>
      <c r="AC47" s="103">
        <v>0</v>
      </c>
      <c r="AD47" s="103">
        <v>0</v>
      </c>
      <c r="AE47" s="103">
        <v>0</v>
      </c>
      <c r="AF47" s="103">
        <v>0</v>
      </c>
    </row>
    <row r="48" spans="1:70" x14ac:dyDescent="0.25">
      <c r="A48" s="102">
        <v>29</v>
      </c>
      <c r="B48" s="106" t="s">
        <v>303</v>
      </c>
      <c r="C48" s="102">
        <v>0</v>
      </c>
      <c r="E48" s="102">
        <v>0</v>
      </c>
      <c r="F48" s="102">
        <v>0</v>
      </c>
      <c r="G48" s="102">
        <v>0</v>
      </c>
      <c r="H48" s="102">
        <v>0</v>
      </c>
      <c r="I48" s="102">
        <v>0</v>
      </c>
      <c r="J48" s="102">
        <v>0</v>
      </c>
      <c r="K48" s="102">
        <v>0</v>
      </c>
      <c r="L48">
        <f t="shared" si="8"/>
        <v>0</v>
      </c>
      <c r="M48" s="102">
        <v>0</v>
      </c>
      <c r="N48" s="102">
        <v>0</v>
      </c>
      <c r="O48" s="102">
        <v>0</v>
      </c>
      <c r="P48" s="102">
        <v>0</v>
      </c>
      <c r="Q48">
        <f t="shared" si="9"/>
        <v>0</v>
      </c>
      <c r="R48" s="102">
        <v>0</v>
      </c>
      <c r="S48" s="102">
        <v>0</v>
      </c>
      <c r="T48" s="102">
        <v>0</v>
      </c>
      <c r="U48" s="102">
        <v>0</v>
      </c>
      <c r="W48" s="102">
        <v>0</v>
      </c>
      <c r="X48" s="102">
        <v>0</v>
      </c>
      <c r="Y48" s="102">
        <v>0</v>
      </c>
      <c r="Z48" s="102">
        <v>0</v>
      </c>
      <c r="AB48" s="102">
        <v>0</v>
      </c>
      <c r="AC48" s="102">
        <v>0</v>
      </c>
      <c r="AD48" s="102">
        <v>0</v>
      </c>
      <c r="AE48" s="102">
        <v>0</v>
      </c>
      <c r="AF48" s="102">
        <v>0</v>
      </c>
    </row>
    <row r="49" spans="1:32" x14ac:dyDescent="0.25">
      <c r="A49" s="103">
        <v>30</v>
      </c>
      <c r="B49" s="105" t="s">
        <v>353</v>
      </c>
      <c r="C49" s="103">
        <v>0</v>
      </c>
      <c r="E49" s="103">
        <v>0</v>
      </c>
      <c r="F49" s="103">
        <v>0</v>
      </c>
      <c r="G49" s="103">
        <v>0</v>
      </c>
      <c r="H49" s="103">
        <v>0</v>
      </c>
      <c r="I49" s="103">
        <v>0</v>
      </c>
      <c r="J49" s="103">
        <v>0</v>
      </c>
      <c r="K49" s="103">
        <v>0</v>
      </c>
      <c r="L49">
        <f t="shared" si="8"/>
        <v>0</v>
      </c>
      <c r="M49" s="103">
        <v>0</v>
      </c>
      <c r="N49" s="103">
        <v>0</v>
      </c>
      <c r="O49" s="103">
        <v>0</v>
      </c>
      <c r="P49" s="103">
        <v>0</v>
      </c>
      <c r="Q49">
        <f t="shared" si="9"/>
        <v>0</v>
      </c>
      <c r="R49" s="103">
        <v>0</v>
      </c>
      <c r="S49" s="103">
        <v>0</v>
      </c>
      <c r="T49" s="103">
        <v>0</v>
      </c>
      <c r="U49" s="103">
        <v>0</v>
      </c>
      <c r="W49" s="103">
        <v>0</v>
      </c>
      <c r="X49" s="103">
        <v>0</v>
      </c>
      <c r="Y49" s="103">
        <v>0</v>
      </c>
      <c r="Z49" s="103">
        <v>0</v>
      </c>
      <c r="AB49" s="103">
        <v>0</v>
      </c>
      <c r="AC49" s="103">
        <v>0</v>
      </c>
      <c r="AD49" s="103">
        <v>0</v>
      </c>
      <c r="AE49" s="103">
        <v>0</v>
      </c>
      <c r="AF49" s="103">
        <v>0</v>
      </c>
    </row>
    <row r="50" spans="1:32" x14ac:dyDescent="0.25">
      <c r="A50" s="102">
        <v>31</v>
      </c>
      <c r="B50" s="106" t="s">
        <v>354</v>
      </c>
      <c r="C50" s="102">
        <v>0</v>
      </c>
      <c r="E50" s="102">
        <v>0</v>
      </c>
      <c r="F50" s="102">
        <v>0</v>
      </c>
      <c r="G50" s="102">
        <v>0</v>
      </c>
      <c r="H50" s="102">
        <v>0</v>
      </c>
      <c r="I50" s="102">
        <v>0</v>
      </c>
      <c r="J50" s="102">
        <v>0</v>
      </c>
      <c r="K50" s="102">
        <v>0</v>
      </c>
      <c r="L50">
        <f t="shared" si="8"/>
        <v>0</v>
      </c>
      <c r="M50" s="102">
        <v>0</v>
      </c>
      <c r="N50" s="102">
        <v>0</v>
      </c>
      <c r="O50" s="102">
        <v>0</v>
      </c>
      <c r="P50" s="102">
        <v>0</v>
      </c>
      <c r="Q50">
        <f t="shared" si="9"/>
        <v>0</v>
      </c>
      <c r="R50" s="102">
        <v>0</v>
      </c>
      <c r="S50" s="102">
        <v>0</v>
      </c>
      <c r="T50" s="102">
        <v>0</v>
      </c>
      <c r="U50" s="102">
        <v>0</v>
      </c>
      <c r="W50" s="102">
        <v>0</v>
      </c>
      <c r="X50" s="102">
        <v>0</v>
      </c>
      <c r="Y50" s="102">
        <v>0</v>
      </c>
      <c r="Z50" s="102">
        <v>0</v>
      </c>
      <c r="AB50" s="102">
        <v>0</v>
      </c>
      <c r="AC50" s="102">
        <v>0</v>
      </c>
      <c r="AD50" s="102">
        <v>0</v>
      </c>
      <c r="AE50" s="102">
        <v>0</v>
      </c>
      <c r="AF50" s="102">
        <v>0</v>
      </c>
    </row>
    <row r="51" spans="1:32" x14ac:dyDescent="0.25">
      <c r="A51" s="103">
        <v>32</v>
      </c>
      <c r="B51" s="105" t="s">
        <v>355</v>
      </c>
      <c r="C51" s="103">
        <v>0</v>
      </c>
      <c r="E51" s="103">
        <v>0</v>
      </c>
      <c r="F51" s="103">
        <v>0</v>
      </c>
      <c r="G51" s="103">
        <v>0</v>
      </c>
      <c r="H51" s="103">
        <v>0</v>
      </c>
      <c r="I51" s="103">
        <v>0</v>
      </c>
      <c r="J51" s="103">
        <v>0</v>
      </c>
      <c r="K51" s="103">
        <v>0</v>
      </c>
      <c r="L51">
        <f t="shared" si="8"/>
        <v>0</v>
      </c>
      <c r="M51" s="103">
        <v>0</v>
      </c>
      <c r="N51" s="103">
        <v>0</v>
      </c>
      <c r="O51" s="103">
        <v>0</v>
      </c>
      <c r="P51" s="103">
        <v>0</v>
      </c>
      <c r="Q51">
        <f t="shared" si="9"/>
        <v>0</v>
      </c>
      <c r="R51" s="103">
        <v>0</v>
      </c>
      <c r="S51" s="103">
        <v>0</v>
      </c>
      <c r="T51" s="103">
        <v>0</v>
      </c>
      <c r="U51" s="103">
        <v>0</v>
      </c>
      <c r="W51" s="103">
        <v>0</v>
      </c>
      <c r="X51" s="103">
        <v>0</v>
      </c>
      <c r="Y51" s="103">
        <v>0</v>
      </c>
      <c r="Z51" s="103">
        <v>0</v>
      </c>
      <c r="AB51" s="103">
        <v>0</v>
      </c>
      <c r="AC51" s="103">
        <v>0</v>
      </c>
      <c r="AD51" s="103">
        <v>0</v>
      </c>
      <c r="AE51" s="103">
        <v>0</v>
      </c>
      <c r="AF51" s="103">
        <v>0</v>
      </c>
    </row>
    <row r="52" spans="1:32" x14ac:dyDescent="0.25">
      <c r="A52" s="102">
        <v>33</v>
      </c>
      <c r="B52" s="106" t="s">
        <v>356</v>
      </c>
      <c r="C52" s="102">
        <v>0</v>
      </c>
      <c r="E52" s="102">
        <v>0</v>
      </c>
      <c r="F52" s="102">
        <v>0</v>
      </c>
      <c r="G52" s="102">
        <v>0</v>
      </c>
      <c r="H52" s="102">
        <v>0</v>
      </c>
      <c r="I52" s="102">
        <v>0</v>
      </c>
      <c r="J52" s="102">
        <v>0</v>
      </c>
      <c r="K52" s="102">
        <v>0</v>
      </c>
      <c r="L52">
        <f t="shared" si="8"/>
        <v>0</v>
      </c>
      <c r="M52" s="102">
        <v>0</v>
      </c>
      <c r="N52" s="102">
        <v>0</v>
      </c>
      <c r="O52" s="102">
        <v>0</v>
      </c>
      <c r="P52" s="102">
        <v>0</v>
      </c>
      <c r="Q52">
        <f t="shared" si="9"/>
        <v>0</v>
      </c>
      <c r="R52" s="102">
        <v>0</v>
      </c>
      <c r="S52" s="102">
        <v>0</v>
      </c>
      <c r="T52" s="102">
        <v>0</v>
      </c>
      <c r="U52" s="102">
        <v>0</v>
      </c>
      <c r="W52" s="102">
        <v>0</v>
      </c>
      <c r="X52" s="102">
        <v>0</v>
      </c>
      <c r="Y52" s="102">
        <v>0</v>
      </c>
      <c r="Z52" s="102">
        <v>0</v>
      </c>
      <c r="AB52" s="102">
        <v>0</v>
      </c>
      <c r="AC52" s="102">
        <v>0</v>
      </c>
      <c r="AD52" s="102">
        <v>0</v>
      </c>
      <c r="AE52" s="102">
        <v>0</v>
      </c>
      <c r="AF52" s="102">
        <v>0</v>
      </c>
    </row>
    <row r="53" spans="1:32" x14ac:dyDescent="0.25">
      <c r="A53" s="103">
        <v>34</v>
      </c>
      <c r="B53" s="105" t="s">
        <v>287</v>
      </c>
      <c r="C53" s="103">
        <v>475</v>
      </c>
      <c r="E53" s="103">
        <v>0</v>
      </c>
      <c r="F53" s="103">
        <v>0</v>
      </c>
      <c r="G53" s="103">
        <v>3447</v>
      </c>
      <c r="H53" s="103">
        <v>552</v>
      </c>
      <c r="I53" s="103">
        <v>670</v>
      </c>
      <c r="J53" s="103">
        <v>2225</v>
      </c>
      <c r="K53" s="103">
        <v>8618</v>
      </c>
      <c r="L53">
        <f t="shared" si="8"/>
        <v>3447</v>
      </c>
      <c r="M53" s="103">
        <v>3176</v>
      </c>
      <c r="N53" s="103">
        <v>0</v>
      </c>
      <c r="O53" s="103">
        <v>271</v>
      </c>
      <c r="P53" s="103">
        <v>8618</v>
      </c>
      <c r="Q53">
        <f t="shared" si="9"/>
        <v>3176</v>
      </c>
      <c r="R53" s="103">
        <v>281</v>
      </c>
      <c r="S53" s="103">
        <v>670</v>
      </c>
      <c r="T53" s="103">
        <v>2225</v>
      </c>
      <c r="U53" s="103">
        <v>8210</v>
      </c>
      <c r="W53" s="103">
        <v>0</v>
      </c>
      <c r="X53" s="103">
        <v>0</v>
      </c>
      <c r="Y53" s="103">
        <v>0</v>
      </c>
      <c r="Z53" s="103">
        <v>0</v>
      </c>
      <c r="AB53" s="103">
        <v>271</v>
      </c>
      <c r="AC53" s="103">
        <v>271</v>
      </c>
      <c r="AD53" s="103">
        <v>0</v>
      </c>
      <c r="AE53" s="103">
        <v>0</v>
      </c>
      <c r="AF53" s="103">
        <v>408</v>
      </c>
    </row>
    <row r="54" spans="1:32" x14ac:dyDescent="0.25">
      <c r="A54" s="102">
        <v>35</v>
      </c>
      <c r="B54" s="106" t="s">
        <v>357</v>
      </c>
      <c r="C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>
        <f t="shared" si="8"/>
        <v>0</v>
      </c>
      <c r="M54" s="102">
        <v>0</v>
      </c>
      <c r="N54" s="102">
        <v>0</v>
      </c>
      <c r="O54" s="102">
        <v>0</v>
      </c>
      <c r="P54" s="102">
        <v>0</v>
      </c>
      <c r="Q54">
        <f t="shared" si="9"/>
        <v>0</v>
      </c>
      <c r="R54" s="102">
        <v>0</v>
      </c>
      <c r="S54" s="102">
        <v>0</v>
      </c>
      <c r="T54" s="102">
        <v>0</v>
      </c>
      <c r="U54" s="102">
        <v>0</v>
      </c>
      <c r="W54" s="102">
        <v>0</v>
      </c>
      <c r="X54" s="102">
        <v>0</v>
      </c>
      <c r="Y54" s="102">
        <v>0</v>
      </c>
      <c r="Z54" s="102">
        <v>0</v>
      </c>
      <c r="AB54" s="102">
        <v>0</v>
      </c>
      <c r="AC54" s="102">
        <v>0</v>
      </c>
      <c r="AD54" s="102">
        <v>0</v>
      </c>
      <c r="AE54" s="102">
        <v>0</v>
      </c>
      <c r="AF54" s="102">
        <v>0</v>
      </c>
    </row>
  </sheetData>
  <mergeCells count="41">
    <mergeCell ref="C3:F3"/>
    <mergeCell ref="A1:AI1"/>
    <mergeCell ref="A2:C2"/>
    <mergeCell ref="A3:A5"/>
    <mergeCell ref="B3:B5"/>
    <mergeCell ref="G3:G5"/>
    <mergeCell ref="H3:J3"/>
    <mergeCell ref="K3:K5"/>
    <mergeCell ref="L3:L5"/>
    <mergeCell ref="M3:P3"/>
    <mergeCell ref="AG3:AI4"/>
    <mergeCell ref="T4:T5"/>
    <mergeCell ref="W4:W5"/>
    <mergeCell ref="X4:X5"/>
    <mergeCell ref="Y4:Y5"/>
    <mergeCell ref="Q3:T3"/>
    <mergeCell ref="C4:C5"/>
    <mergeCell ref="E4:E5"/>
    <mergeCell ref="H4:H5"/>
    <mergeCell ref="I4:I5"/>
    <mergeCell ref="J4:J5"/>
    <mergeCell ref="D4:D5"/>
    <mergeCell ref="F4:F5"/>
    <mergeCell ref="M4:M5"/>
    <mergeCell ref="N4:N5"/>
    <mergeCell ref="O4:O5"/>
    <mergeCell ref="P4:P5"/>
    <mergeCell ref="Q4:Q5"/>
    <mergeCell ref="R4:R5"/>
    <mergeCell ref="AF4:AF5"/>
    <mergeCell ref="Z4:Z5"/>
    <mergeCell ref="AA4:AA5"/>
    <mergeCell ref="AB4:AB5"/>
    <mergeCell ref="AC4:AC5"/>
    <mergeCell ref="AD4:AD5"/>
    <mergeCell ref="AE4:AE5"/>
    <mergeCell ref="U3:U5"/>
    <mergeCell ref="V3:V5"/>
    <mergeCell ref="W3:AA3"/>
    <mergeCell ref="AB3:AF3"/>
    <mergeCell ref="S4:S5"/>
  </mergeCells>
  <conditionalFormatting sqref="C7:AI16">
    <cfRule type="cellIs" dxfId="8" priority="1" operator="lessThan">
      <formula>0</formula>
    </cfRule>
  </conditionalFormatting>
  <conditionalFormatting sqref="V6:AQ16">
    <cfRule type="cellIs" dxfId="7" priority="2" operator="equal">
      <formula>0</formula>
    </cfRule>
  </conditionalFormatting>
  <printOptions horizontalCentered="1"/>
  <pageMargins left="0" right="0" top="0.55118110236220474" bottom="0" header="0" footer="0"/>
  <pageSetup paperSize="8" scale="59" fitToHeight="4" orientation="landscape" r:id="rId1"/>
  <colBreaks count="3" manualBreakCount="3">
    <brk id="14" max="19" man="1"/>
    <brk id="25" max="19" man="1"/>
    <brk id="32" max="1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6" filterMode="1">
    <tabColor theme="9" tint="-0.249977111117893"/>
    <pageSetUpPr fitToPage="1"/>
  </sheetPr>
  <dimension ref="A1:AI247"/>
  <sheetViews>
    <sheetView view="pageBreakPreview" zoomScale="55" zoomScaleNormal="130" zoomScaleSheetLayoutView="55" workbookViewId="0">
      <pane xSplit="2" ySplit="5" topLeftCell="C6" activePane="bottomRight" state="frozen"/>
      <selection activeCell="A21" sqref="A21"/>
      <selection pane="topRight" activeCell="A21" sqref="A21"/>
      <selection pane="bottomLeft" activeCell="A21" sqref="A21"/>
      <selection pane="bottomRight" activeCell="C6" sqref="C6"/>
    </sheetView>
  </sheetViews>
  <sheetFormatPr defaultColWidth="11.25" defaultRowHeight="15.75" x14ac:dyDescent="0.25"/>
  <cols>
    <col min="1" max="1" width="4.5" bestFit="1" customWidth="1"/>
    <col min="2" max="2" width="23.125" customWidth="1"/>
    <col min="3" max="3" width="25" customWidth="1"/>
    <col min="4" max="4" width="15.625" customWidth="1"/>
    <col min="5" max="7" width="14.25" customWidth="1"/>
    <col min="8" max="8" width="13.125" hidden="1" customWidth="1"/>
    <col min="9" max="10" width="10.625" hidden="1" customWidth="1"/>
    <col min="11" max="11" width="14.25" customWidth="1"/>
    <col min="12" max="12" width="13.75" customWidth="1"/>
    <col min="13" max="13" width="10" customWidth="1"/>
    <col min="14" max="14" width="11.875" customWidth="1" collapsed="1"/>
    <col min="15" max="15" width="10" customWidth="1" collapsed="1"/>
    <col min="16" max="16" width="14.375" customWidth="1" collapsed="1"/>
    <col min="18" max="18" width="12.875" hidden="1" customWidth="1"/>
    <col min="19" max="20" width="10.125" hidden="1" customWidth="1"/>
    <col min="21" max="21" width="15.375" customWidth="1"/>
    <col min="22" max="22" width="13.625" customWidth="1"/>
    <col min="24" max="24" width="12.875" hidden="1" customWidth="1"/>
    <col min="25" max="26" width="10.125" hidden="1" customWidth="1"/>
    <col min="29" max="29" width="12.875" hidden="1" customWidth="1"/>
    <col min="30" max="31" width="10.125" hidden="1" customWidth="1"/>
    <col min="33" max="33" width="14.125" customWidth="1"/>
    <col min="34" max="35" width="14.375" customWidth="1"/>
  </cols>
  <sheetData>
    <row r="1" spans="1:35" ht="57.75" customHeight="1" x14ac:dyDescent="0.25">
      <c r="A1" s="360" t="s">
        <v>375</v>
      </c>
      <c r="B1" s="360"/>
      <c r="C1" s="360"/>
      <c r="D1" s="360"/>
      <c r="E1" s="360"/>
      <c r="F1" s="360"/>
      <c r="G1" s="360"/>
      <c r="H1" s="361"/>
      <c r="I1" s="361"/>
      <c r="J1" s="361"/>
      <c r="K1" s="360"/>
      <c r="L1" s="360"/>
      <c r="M1" s="360"/>
      <c r="N1" s="360"/>
      <c r="O1" s="360"/>
      <c r="P1" s="360"/>
      <c r="Q1" s="360"/>
      <c r="R1" s="361"/>
      <c r="S1" s="361"/>
      <c r="T1" s="361"/>
      <c r="U1" s="360"/>
      <c r="V1" s="360"/>
      <c r="W1" s="360"/>
      <c r="X1" s="361"/>
      <c r="Y1" s="361"/>
      <c r="Z1" s="361"/>
      <c r="AA1" s="360"/>
      <c r="AB1" s="360"/>
      <c r="AC1" s="361"/>
      <c r="AD1" s="361"/>
      <c r="AE1" s="361"/>
      <c r="AF1" s="360"/>
      <c r="AG1" s="360"/>
      <c r="AH1" s="360"/>
      <c r="AI1" s="360"/>
    </row>
    <row r="2" spans="1:35" ht="21" customHeight="1" x14ac:dyDescent="0.25">
      <c r="A2" s="356" t="s">
        <v>341</v>
      </c>
      <c r="B2" s="356"/>
      <c r="C2" s="9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35" s="134" customFormat="1" ht="49.5" customHeight="1" x14ac:dyDescent="0.25">
      <c r="A3" s="349" t="s">
        <v>26</v>
      </c>
      <c r="B3" s="349" t="s">
        <v>0</v>
      </c>
      <c r="C3" s="349" t="s">
        <v>338</v>
      </c>
      <c r="D3" s="349" t="s">
        <v>2</v>
      </c>
      <c r="E3" s="349"/>
      <c r="F3" s="349"/>
      <c r="G3" s="349" t="s">
        <v>18</v>
      </c>
      <c r="H3" s="357" t="s">
        <v>19</v>
      </c>
      <c r="I3" s="358"/>
      <c r="J3" s="359"/>
      <c r="K3" s="349" t="s">
        <v>56</v>
      </c>
      <c r="L3" s="349" t="s">
        <v>51</v>
      </c>
      <c r="M3" s="349" t="s">
        <v>48</v>
      </c>
      <c r="N3" s="349"/>
      <c r="O3" s="349"/>
      <c r="P3" s="349"/>
      <c r="Q3" s="349" t="s">
        <v>20</v>
      </c>
      <c r="R3" s="369"/>
      <c r="S3" s="370"/>
      <c r="T3" s="371"/>
      <c r="U3" s="349" t="s">
        <v>275</v>
      </c>
      <c r="V3" s="349" t="s">
        <v>54</v>
      </c>
      <c r="W3" s="349" t="s">
        <v>57</v>
      </c>
      <c r="X3" s="372"/>
      <c r="Y3" s="373"/>
      <c r="Z3" s="374"/>
      <c r="AA3" s="349"/>
      <c r="AB3" s="349" t="s">
        <v>58</v>
      </c>
      <c r="AC3" s="372"/>
      <c r="AD3" s="373"/>
      <c r="AE3" s="374"/>
      <c r="AF3" s="349"/>
      <c r="AG3" s="362" t="s">
        <v>60</v>
      </c>
      <c r="AH3" s="362"/>
      <c r="AI3" s="362"/>
    </row>
    <row r="4" spans="1:35" s="134" customFormat="1" ht="34.15" customHeight="1" x14ac:dyDescent="0.25">
      <c r="A4" s="349"/>
      <c r="B4" s="349"/>
      <c r="C4" s="349"/>
      <c r="D4" s="349" t="s">
        <v>55</v>
      </c>
      <c r="E4" s="349" t="s">
        <v>52</v>
      </c>
      <c r="F4" s="349" t="s">
        <v>342</v>
      </c>
      <c r="G4" s="349"/>
      <c r="H4" s="363" t="s">
        <v>21</v>
      </c>
      <c r="I4" s="365" t="s">
        <v>22</v>
      </c>
      <c r="J4" s="367" t="s">
        <v>23</v>
      </c>
      <c r="K4" s="349"/>
      <c r="L4" s="349"/>
      <c r="M4" s="349" t="s">
        <v>49</v>
      </c>
      <c r="N4" s="349" t="s">
        <v>50</v>
      </c>
      <c r="O4" s="349" t="s">
        <v>3</v>
      </c>
      <c r="P4" s="349" t="s">
        <v>53</v>
      </c>
      <c r="Q4" s="349" t="s">
        <v>24</v>
      </c>
      <c r="R4" s="350" t="s">
        <v>21</v>
      </c>
      <c r="S4" s="352" t="s">
        <v>22</v>
      </c>
      <c r="T4" s="354" t="s">
        <v>23</v>
      </c>
      <c r="U4" s="349"/>
      <c r="V4" s="349"/>
      <c r="W4" s="349" t="s">
        <v>24</v>
      </c>
      <c r="X4" s="375" t="s">
        <v>21</v>
      </c>
      <c r="Y4" s="377" t="s">
        <v>22</v>
      </c>
      <c r="Z4" s="379" t="s">
        <v>23</v>
      </c>
      <c r="AA4" s="349" t="s">
        <v>25</v>
      </c>
      <c r="AB4" s="349" t="s">
        <v>24</v>
      </c>
      <c r="AC4" s="375" t="s">
        <v>21</v>
      </c>
      <c r="AD4" s="377" t="s">
        <v>22</v>
      </c>
      <c r="AE4" s="379" t="s">
        <v>23</v>
      </c>
      <c r="AF4" s="349" t="s">
        <v>25</v>
      </c>
      <c r="AG4" s="362"/>
      <c r="AH4" s="362"/>
      <c r="AI4" s="362"/>
    </row>
    <row r="5" spans="1:35" s="134" customFormat="1" ht="105.75" customHeight="1" x14ac:dyDescent="0.25">
      <c r="A5" s="349"/>
      <c r="B5" s="349"/>
      <c r="C5" s="349"/>
      <c r="D5" s="349"/>
      <c r="E5" s="349"/>
      <c r="F5" s="349"/>
      <c r="G5" s="349"/>
      <c r="H5" s="364"/>
      <c r="I5" s="366"/>
      <c r="J5" s="368"/>
      <c r="K5" s="349"/>
      <c r="L5" s="349"/>
      <c r="M5" s="349"/>
      <c r="N5" s="349"/>
      <c r="O5" s="349"/>
      <c r="P5" s="349"/>
      <c r="Q5" s="349"/>
      <c r="R5" s="351"/>
      <c r="S5" s="353"/>
      <c r="T5" s="355"/>
      <c r="U5" s="349"/>
      <c r="V5" s="349"/>
      <c r="W5" s="349"/>
      <c r="X5" s="376"/>
      <c r="Y5" s="378"/>
      <c r="Z5" s="380"/>
      <c r="AA5" s="349"/>
      <c r="AB5" s="349"/>
      <c r="AC5" s="376"/>
      <c r="AD5" s="378"/>
      <c r="AE5" s="380"/>
      <c r="AF5" s="349"/>
      <c r="AG5" s="199" t="s">
        <v>59</v>
      </c>
      <c r="AH5" s="199" t="s">
        <v>61</v>
      </c>
      <c r="AI5" s="199" t="s">
        <v>62</v>
      </c>
    </row>
    <row r="6" spans="1:35" s="148" customFormat="1" ht="45.75" customHeight="1" x14ac:dyDescent="0.25">
      <c r="A6" s="200"/>
      <c r="B6" s="200" t="s">
        <v>1</v>
      </c>
      <c r="C6" s="200"/>
      <c r="D6" s="201">
        <f>+D14+D18+D39+D41+D46+D55+D67+D73+D84+D91+D110+D112+D116+D123+D124+D134+D141+D152+D160+D163+D178+D186+D193+D208+D213+D218+D222</f>
        <v>926</v>
      </c>
      <c r="E6" s="201">
        <f t="shared" ref="E6:G6" si="0">+E14+E18+E39+E41+E46+E55+E67+E73+E84+E91+E110+E112+E116+E123+E124+E134+E141+E152+E160+E163+E178+E186+E193+E208+E213+E218+E222</f>
        <v>286</v>
      </c>
      <c r="F6" s="201">
        <f t="shared" si="0"/>
        <v>98</v>
      </c>
      <c r="G6" s="201">
        <f t="shared" si="0"/>
        <v>7969</v>
      </c>
      <c r="H6" s="152">
        <f t="shared" ref="H6:AE6" si="1">+H7+H25+H42+H56+H70+H87+H99+H114+H131+H147+H159+H182+H202+H216</f>
        <v>2166</v>
      </c>
      <c r="I6" s="55">
        <f t="shared" si="1"/>
        <v>8646</v>
      </c>
      <c r="J6" s="149">
        <f t="shared" si="1"/>
        <v>51419</v>
      </c>
      <c r="K6" s="201">
        <f t="shared" ref="K6:Q6" si="2">+K14+K18+K39+K41+K46+K55+K67+K73+K84+K91+K110+K112+K116+K123+K124+K134+K141+K152+K160+K163+K178+K186+K193+K208+K213+K218+K222</f>
        <v>18064</v>
      </c>
      <c r="L6" s="201">
        <f t="shared" si="2"/>
        <v>7965</v>
      </c>
      <c r="M6" s="201">
        <f t="shared" si="2"/>
        <v>7847</v>
      </c>
      <c r="N6" s="201">
        <f t="shared" si="2"/>
        <v>86</v>
      </c>
      <c r="O6" s="201">
        <f t="shared" si="2"/>
        <v>31</v>
      </c>
      <c r="P6" s="201">
        <f t="shared" si="2"/>
        <v>18017</v>
      </c>
      <c r="Q6" s="201">
        <f t="shared" si="2"/>
        <v>7847</v>
      </c>
      <c r="R6" s="152">
        <f t="shared" si="1"/>
        <v>1351</v>
      </c>
      <c r="S6" s="55">
        <f t="shared" si="1"/>
        <v>8477</v>
      </c>
      <c r="T6" s="149">
        <f t="shared" si="1"/>
        <v>46491</v>
      </c>
      <c r="U6" s="201">
        <f t="shared" ref="U6:W6" si="3">+U14+U18+U39+U41+U46+U55+U67+U73+U84+U91+U110+U112+U116+U123+U124+U134+U141+U152+U160+U163+U178+U186+U193+U208+U213+U218+U222</f>
        <v>17841</v>
      </c>
      <c r="V6" s="201">
        <f t="shared" si="3"/>
        <v>101</v>
      </c>
      <c r="W6" s="201">
        <f t="shared" si="3"/>
        <v>72</v>
      </c>
      <c r="X6" s="152">
        <f t="shared" si="1"/>
        <v>32</v>
      </c>
      <c r="Y6" s="55">
        <f t="shared" si="1"/>
        <v>137</v>
      </c>
      <c r="Z6" s="149">
        <f t="shared" si="1"/>
        <v>494</v>
      </c>
      <c r="AA6" s="201">
        <f t="shared" ref="AA6:AB6" si="4">+AA14+AA18+AA39+AA41+AA46+AA55+AA67+AA73+AA84+AA91+AA110+AA112+AA116+AA123+AA124+AA134+AA141+AA152+AA160+AA163+AA178+AA186+AA193+AA208+AA213+AA218+AA222</f>
        <v>140</v>
      </c>
      <c r="AB6" s="201">
        <f t="shared" si="4"/>
        <v>29</v>
      </c>
      <c r="AC6" s="152">
        <f t="shared" si="1"/>
        <v>33</v>
      </c>
      <c r="AD6" s="55">
        <f t="shared" si="1"/>
        <v>27</v>
      </c>
      <c r="AE6" s="149">
        <f t="shared" si="1"/>
        <v>209</v>
      </c>
      <c r="AF6" s="201">
        <f t="shared" ref="AF6:AI6" si="5">+AF14+AF18+AF39+AF41+AF46+AF55+AF67+AF73+AF84+AF91+AF110+AF112+AF116+AF123+AF124+AF134+AF141+AF152+AF160+AF163+AF178+AF186+AF193+AF208+AF213+AF218+AF222</f>
        <v>29</v>
      </c>
      <c r="AG6" s="201">
        <f t="shared" si="5"/>
        <v>3294</v>
      </c>
      <c r="AH6" s="201">
        <f t="shared" si="5"/>
        <v>41832</v>
      </c>
      <c r="AI6" s="201">
        <f t="shared" si="5"/>
        <v>20260</v>
      </c>
    </row>
    <row r="7" spans="1:35" s="32" customFormat="1" ht="41.25" hidden="1" customHeight="1" x14ac:dyDescent="0.25">
      <c r="A7" s="50">
        <v>1</v>
      </c>
      <c r="B7" s="51" t="s">
        <v>4</v>
      </c>
      <c r="C7" s="51"/>
      <c r="D7" s="53">
        <f>SUM(D8:D24)</f>
        <v>426</v>
      </c>
      <c r="E7" s="54">
        <f>SUM(E8:E24)</f>
        <v>147</v>
      </c>
      <c r="F7" s="54">
        <f>SUM(F8:F24)</f>
        <v>26</v>
      </c>
      <c r="G7" s="52">
        <f t="shared" ref="G7:AI7" si="6">SUM(G8:G24)</f>
        <v>2517</v>
      </c>
      <c r="H7" s="53">
        <f t="shared" si="6"/>
        <v>483</v>
      </c>
      <c r="I7" s="53">
        <f t="shared" si="6"/>
        <v>43</v>
      </c>
      <c r="J7" s="53">
        <f t="shared" si="6"/>
        <v>1991</v>
      </c>
      <c r="K7" s="54">
        <f t="shared" si="6"/>
        <v>6589</v>
      </c>
      <c r="L7" s="52">
        <f t="shared" si="6"/>
        <v>2517</v>
      </c>
      <c r="M7" s="53">
        <f t="shared" si="6"/>
        <v>2451</v>
      </c>
      <c r="N7" s="53">
        <f t="shared" si="6"/>
        <v>47</v>
      </c>
      <c r="O7" s="53">
        <f t="shared" si="6"/>
        <v>19</v>
      </c>
      <c r="P7" s="54">
        <f t="shared" si="6"/>
        <v>6589</v>
      </c>
      <c r="Q7" s="52">
        <f t="shared" si="6"/>
        <v>2451</v>
      </c>
      <c r="R7" s="53">
        <f t="shared" si="6"/>
        <v>478</v>
      </c>
      <c r="S7" s="53">
        <f t="shared" si="6"/>
        <v>43</v>
      </c>
      <c r="T7" s="53">
        <f t="shared" si="6"/>
        <v>1930</v>
      </c>
      <c r="U7" s="54">
        <f t="shared" si="6"/>
        <v>6514</v>
      </c>
      <c r="V7" s="52">
        <f t="shared" si="6"/>
        <v>66</v>
      </c>
      <c r="W7" s="53">
        <f t="shared" si="6"/>
        <v>47</v>
      </c>
      <c r="X7" s="53">
        <f t="shared" si="6"/>
        <v>5</v>
      </c>
      <c r="Y7" s="53">
        <f t="shared" si="6"/>
        <v>0</v>
      </c>
      <c r="Z7" s="53">
        <f t="shared" si="6"/>
        <v>42</v>
      </c>
      <c r="AA7" s="53">
        <f t="shared" si="6"/>
        <v>56</v>
      </c>
      <c r="AB7" s="53">
        <f t="shared" si="6"/>
        <v>19</v>
      </c>
      <c r="AC7" s="53">
        <f t="shared" si="6"/>
        <v>0</v>
      </c>
      <c r="AD7" s="53">
        <f t="shared" si="6"/>
        <v>0</v>
      </c>
      <c r="AE7" s="53">
        <f t="shared" si="6"/>
        <v>19</v>
      </c>
      <c r="AF7" s="54">
        <f t="shared" si="6"/>
        <v>19</v>
      </c>
      <c r="AG7" s="52">
        <f t="shared" si="6"/>
        <v>1728</v>
      </c>
      <c r="AH7" s="53">
        <f t="shared" si="6"/>
        <v>5184</v>
      </c>
      <c r="AI7" s="54">
        <f t="shared" si="6"/>
        <v>6417</v>
      </c>
    </row>
    <row r="8" spans="1:35" ht="24" hidden="1" customHeight="1" x14ac:dyDescent="0.25">
      <c r="A8" s="1">
        <v>1</v>
      </c>
      <c r="B8" s="48" t="s">
        <v>92</v>
      </c>
      <c r="C8" s="48" t="s">
        <v>325</v>
      </c>
      <c r="D8" s="5">
        <v>29</v>
      </c>
      <c r="E8" s="36">
        <v>9</v>
      </c>
      <c r="F8" s="115">
        <v>3</v>
      </c>
      <c r="G8" s="43">
        <v>155</v>
      </c>
      <c r="H8" s="3">
        <v>27</v>
      </c>
      <c r="I8" s="3">
        <v>6</v>
      </c>
      <c r="J8" s="3">
        <v>122</v>
      </c>
      <c r="K8" s="44">
        <v>433</v>
      </c>
      <c r="L8" s="41">
        <v>155</v>
      </c>
      <c r="M8" s="5">
        <v>150</v>
      </c>
      <c r="N8" s="5">
        <v>5</v>
      </c>
      <c r="O8" s="5">
        <v>0</v>
      </c>
      <c r="P8" s="36">
        <v>433</v>
      </c>
      <c r="Q8" s="43">
        <v>150</v>
      </c>
      <c r="R8" s="3">
        <v>27</v>
      </c>
      <c r="S8" s="3">
        <v>6</v>
      </c>
      <c r="T8" s="3">
        <v>117</v>
      </c>
      <c r="U8" s="44">
        <v>428</v>
      </c>
      <c r="V8" s="41">
        <v>5</v>
      </c>
      <c r="W8" s="5">
        <v>5</v>
      </c>
      <c r="X8" s="5">
        <v>0</v>
      </c>
      <c r="Y8" s="5">
        <v>0</v>
      </c>
      <c r="Z8" s="5">
        <v>5</v>
      </c>
      <c r="AA8" s="5">
        <v>5</v>
      </c>
      <c r="AB8" s="5">
        <v>0</v>
      </c>
      <c r="AC8" s="5">
        <v>0</v>
      </c>
      <c r="AD8" s="5">
        <v>0</v>
      </c>
      <c r="AE8" s="5">
        <v>0</v>
      </c>
      <c r="AF8" s="36">
        <v>0</v>
      </c>
      <c r="AG8" s="41">
        <v>108</v>
      </c>
      <c r="AH8" s="5">
        <v>324</v>
      </c>
      <c r="AI8" s="36">
        <v>395</v>
      </c>
    </row>
    <row r="9" spans="1:35" ht="24" hidden="1" customHeight="1" x14ac:dyDescent="0.25">
      <c r="A9" s="1">
        <v>2</v>
      </c>
      <c r="B9" s="48" t="s">
        <v>93</v>
      </c>
      <c r="C9" s="48" t="s">
        <v>283</v>
      </c>
      <c r="D9" s="5">
        <v>22</v>
      </c>
      <c r="E9" s="36">
        <v>9</v>
      </c>
      <c r="F9" s="115">
        <v>2</v>
      </c>
      <c r="G9" s="43">
        <v>173</v>
      </c>
      <c r="H9" s="3">
        <v>59</v>
      </c>
      <c r="I9" s="3">
        <v>4</v>
      </c>
      <c r="J9" s="3">
        <v>110</v>
      </c>
      <c r="K9" s="44">
        <v>478</v>
      </c>
      <c r="L9" s="41">
        <v>173</v>
      </c>
      <c r="M9" s="5">
        <v>173</v>
      </c>
      <c r="N9" s="5">
        <v>0</v>
      </c>
      <c r="O9" s="5">
        <v>0</v>
      </c>
      <c r="P9" s="36">
        <v>478</v>
      </c>
      <c r="Q9" s="43">
        <v>173</v>
      </c>
      <c r="R9" s="3">
        <v>59</v>
      </c>
      <c r="S9" s="3">
        <v>4</v>
      </c>
      <c r="T9" s="3">
        <v>110</v>
      </c>
      <c r="U9" s="44">
        <v>478</v>
      </c>
      <c r="V9" s="41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36">
        <v>0</v>
      </c>
      <c r="AG9" s="41">
        <v>108</v>
      </c>
      <c r="AH9" s="5">
        <v>324</v>
      </c>
      <c r="AI9" s="36">
        <v>468</v>
      </c>
    </row>
    <row r="10" spans="1:35" ht="24" hidden="1" customHeight="1" x14ac:dyDescent="0.25">
      <c r="A10" s="1">
        <v>3</v>
      </c>
      <c r="B10" s="48" t="s">
        <v>94</v>
      </c>
      <c r="C10" s="48" t="s">
        <v>326</v>
      </c>
      <c r="D10" s="5">
        <v>16</v>
      </c>
      <c r="E10" s="36">
        <v>3</v>
      </c>
      <c r="F10" s="115">
        <v>1</v>
      </c>
      <c r="G10" s="43">
        <v>69</v>
      </c>
      <c r="H10" s="3">
        <v>0</v>
      </c>
      <c r="I10" s="3">
        <v>0</v>
      </c>
      <c r="J10" s="3">
        <v>69</v>
      </c>
      <c r="K10" s="44">
        <v>167</v>
      </c>
      <c r="L10" s="41">
        <v>69</v>
      </c>
      <c r="M10" s="5">
        <v>68</v>
      </c>
      <c r="N10" s="5">
        <v>0</v>
      </c>
      <c r="O10" s="5">
        <v>1</v>
      </c>
      <c r="P10" s="36">
        <v>167</v>
      </c>
      <c r="Q10" s="43">
        <v>68</v>
      </c>
      <c r="R10" s="3">
        <v>0</v>
      </c>
      <c r="S10" s="3">
        <v>0</v>
      </c>
      <c r="T10" s="3">
        <v>68</v>
      </c>
      <c r="U10" s="44">
        <v>167</v>
      </c>
      <c r="V10" s="41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1</v>
      </c>
      <c r="AC10" s="5">
        <v>0</v>
      </c>
      <c r="AD10" s="5">
        <v>0</v>
      </c>
      <c r="AE10" s="5">
        <v>1</v>
      </c>
      <c r="AF10" s="36">
        <v>0</v>
      </c>
      <c r="AG10" s="41">
        <v>36</v>
      </c>
      <c r="AH10" s="5">
        <v>108</v>
      </c>
      <c r="AI10" s="36">
        <v>124</v>
      </c>
    </row>
    <row r="11" spans="1:35" ht="24" hidden="1" customHeight="1" x14ac:dyDescent="0.25">
      <c r="A11" s="1">
        <v>4</v>
      </c>
      <c r="B11" s="48" t="s">
        <v>95</v>
      </c>
      <c r="C11" s="48" t="s">
        <v>327</v>
      </c>
      <c r="D11" s="5">
        <v>22</v>
      </c>
      <c r="E11" s="36">
        <v>6</v>
      </c>
      <c r="F11" s="115">
        <v>2</v>
      </c>
      <c r="G11" s="43">
        <v>75</v>
      </c>
      <c r="H11" s="3">
        <v>0</v>
      </c>
      <c r="I11" s="3">
        <v>0</v>
      </c>
      <c r="J11" s="3">
        <v>75</v>
      </c>
      <c r="K11" s="44">
        <v>152</v>
      </c>
      <c r="L11" s="41">
        <v>75</v>
      </c>
      <c r="M11" s="5">
        <v>71</v>
      </c>
      <c r="N11" s="5">
        <v>4</v>
      </c>
      <c r="O11" s="5">
        <v>0</v>
      </c>
      <c r="P11" s="36">
        <v>152</v>
      </c>
      <c r="Q11" s="43">
        <v>71</v>
      </c>
      <c r="R11" s="3">
        <v>0</v>
      </c>
      <c r="S11" s="3">
        <v>0</v>
      </c>
      <c r="T11" s="3">
        <v>71</v>
      </c>
      <c r="U11" s="44">
        <v>148</v>
      </c>
      <c r="V11" s="41">
        <v>4</v>
      </c>
      <c r="W11" s="5">
        <v>4</v>
      </c>
      <c r="X11" s="5">
        <v>0</v>
      </c>
      <c r="Y11" s="5">
        <v>0</v>
      </c>
      <c r="Z11" s="5">
        <v>4</v>
      </c>
      <c r="AA11" s="5">
        <v>4</v>
      </c>
      <c r="AB11" s="5">
        <v>0</v>
      </c>
      <c r="AC11" s="5">
        <v>0</v>
      </c>
      <c r="AD11" s="5">
        <v>0</v>
      </c>
      <c r="AE11" s="5">
        <v>0</v>
      </c>
      <c r="AF11" s="36">
        <v>0</v>
      </c>
      <c r="AG11" s="41">
        <v>72</v>
      </c>
      <c r="AH11" s="5">
        <v>216</v>
      </c>
      <c r="AI11" s="36">
        <v>251</v>
      </c>
    </row>
    <row r="12" spans="1:35" ht="24" hidden="1" customHeight="1" x14ac:dyDescent="0.25">
      <c r="A12" s="1">
        <v>5</v>
      </c>
      <c r="B12" s="48" t="s">
        <v>96</v>
      </c>
      <c r="C12" s="48" t="s">
        <v>283</v>
      </c>
      <c r="D12" s="5">
        <v>25</v>
      </c>
      <c r="E12" s="36">
        <v>6</v>
      </c>
      <c r="F12" s="115">
        <v>2</v>
      </c>
      <c r="G12" s="43">
        <v>129</v>
      </c>
      <c r="H12" s="3">
        <v>18</v>
      </c>
      <c r="I12" s="3">
        <v>0</v>
      </c>
      <c r="J12" s="3">
        <v>111</v>
      </c>
      <c r="K12" s="44">
        <v>513</v>
      </c>
      <c r="L12" s="41">
        <v>129</v>
      </c>
      <c r="M12" s="5">
        <v>121</v>
      </c>
      <c r="N12" s="5">
        <v>8</v>
      </c>
      <c r="O12" s="5">
        <v>0</v>
      </c>
      <c r="P12" s="36">
        <v>513</v>
      </c>
      <c r="Q12" s="43">
        <v>121</v>
      </c>
      <c r="R12" s="3">
        <v>13</v>
      </c>
      <c r="S12" s="3">
        <v>0</v>
      </c>
      <c r="T12" s="3">
        <v>108</v>
      </c>
      <c r="U12" s="44">
        <v>505</v>
      </c>
      <c r="V12" s="41">
        <v>8</v>
      </c>
      <c r="W12" s="5">
        <v>8</v>
      </c>
      <c r="X12" s="5">
        <v>5</v>
      </c>
      <c r="Y12" s="5">
        <v>0</v>
      </c>
      <c r="Z12" s="5">
        <v>3</v>
      </c>
      <c r="AA12" s="5">
        <v>8</v>
      </c>
      <c r="AB12" s="5">
        <v>0</v>
      </c>
      <c r="AC12" s="5">
        <v>0</v>
      </c>
      <c r="AD12" s="5">
        <v>0</v>
      </c>
      <c r="AE12" s="5">
        <v>0</v>
      </c>
      <c r="AF12" s="36">
        <v>0</v>
      </c>
      <c r="AG12" s="41">
        <v>72</v>
      </c>
      <c r="AH12" s="5">
        <v>216</v>
      </c>
      <c r="AI12" s="36">
        <v>326</v>
      </c>
    </row>
    <row r="13" spans="1:35" ht="24" hidden="1" customHeight="1" x14ac:dyDescent="0.25">
      <c r="A13" s="155">
        <v>6</v>
      </c>
      <c r="B13" s="156" t="s">
        <v>97</v>
      </c>
      <c r="C13" s="156" t="s">
        <v>328</v>
      </c>
      <c r="D13" s="157">
        <v>21</v>
      </c>
      <c r="E13" s="158">
        <v>6</v>
      </c>
      <c r="F13" s="159">
        <v>0</v>
      </c>
      <c r="G13" s="160">
        <v>194</v>
      </c>
      <c r="H13" s="3">
        <v>100</v>
      </c>
      <c r="I13" s="3">
        <v>0</v>
      </c>
      <c r="J13" s="3">
        <v>94</v>
      </c>
      <c r="K13" s="161">
        <v>451</v>
      </c>
      <c r="L13" s="162">
        <v>194</v>
      </c>
      <c r="M13" s="157">
        <v>193</v>
      </c>
      <c r="N13" s="157">
        <v>1</v>
      </c>
      <c r="O13" s="157">
        <v>0</v>
      </c>
      <c r="P13" s="158">
        <v>451</v>
      </c>
      <c r="Q13" s="160">
        <v>193</v>
      </c>
      <c r="R13" s="3">
        <v>100</v>
      </c>
      <c r="S13" s="3">
        <v>0</v>
      </c>
      <c r="T13" s="3">
        <v>93</v>
      </c>
      <c r="U13" s="161">
        <v>448</v>
      </c>
      <c r="V13" s="162">
        <v>1</v>
      </c>
      <c r="W13" s="157">
        <v>1</v>
      </c>
      <c r="X13" s="5">
        <v>0</v>
      </c>
      <c r="Y13" s="5">
        <v>0</v>
      </c>
      <c r="Z13" s="5">
        <v>1</v>
      </c>
      <c r="AA13" s="157">
        <v>3</v>
      </c>
      <c r="AB13" s="157">
        <v>0</v>
      </c>
      <c r="AC13" s="5">
        <v>0</v>
      </c>
      <c r="AD13" s="5">
        <v>0</v>
      </c>
      <c r="AE13" s="5">
        <v>0</v>
      </c>
      <c r="AF13" s="158">
        <v>0</v>
      </c>
      <c r="AG13" s="162">
        <v>72</v>
      </c>
      <c r="AH13" s="157">
        <v>216</v>
      </c>
      <c r="AI13" s="158">
        <v>444</v>
      </c>
    </row>
    <row r="14" spans="1:35" ht="32.25" customHeight="1" x14ac:dyDescent="0.25">
      <c r="A14" s="194">
        <v>1</v>
      </c>
      <c r="B14" s="195" t="s">
        <v>98</v>
      </c>
      <c r="C14" s="195" t="s">
        <v>279</v>
      </c>
      <c r="D14" s="196">
        <v>30</v>
      </c>
      <c r="E14" s="196">
        <v>12</v>
      </c>
      <c r="F14" s="196">
        <v>2</v>
      </c>
      <c r="G14" s="197">
        <v>191</v>
      </c>
      <c r="H14" s="153">
        <v>85</v>
      </c>
      <c r="I14" s="3">
        <v>10</v>
      </c>
      <c r="J14" s="150">
        <v>96</v>
      </c>
      <c r="K14" s="197">
        <v>616</v>
      </c>
      <c r="L14" s="196">
        <v>191</v>
      </c>
      <c r="M14" s="196">
        <v>189</v>
      </c>
      <c r="N14" s="196">
        <v>2</v>
      </c>
      <c r="O14" s="196">
        <v>0</v>
      </c>
      <c r="P14" s="196">
        <v>616</v>
      </c>
      <c r="Q14" s="197">
        <v>189</v>
      </c>
      <c r="R14" s="153">
        <v>85</v>
      </c>
      <c r="S14" s="3">
        <v>10</v>
      </c>
      <c r="T14" s="150">
        <v>94</v>
      </c>
      <c r="U14" s="197">
        <v>612</v>
      </c>
      <c r="V14" s="196">
        <v>2</v>
      </c>
      <c r="W14" s="196">
        <v>2</v>
      </c>
      <c r="X14" s="154">
        <v>0</v>
      </c>
      <c r="Y14" s="5">
        <v>0</v>
      </c>
      <c r="Z14" s="151">
        <v>2</v>
      </c>
      <c r="AA14" s="196">
        <v>4</v>
      </c>
      <c r="AB14" s="196">
        <v>0</v>
      </c>
      <c r="AC14" s="154">
        <v>0</v>
      </c>
      <c r="AD14" s="5">
        <v>0</v>
      </c>
      <c r="AE14" s="151">
        <v>0</v>
      </c>
      <c r="AF14" s="196">
        <v>0</v>
      </c>
      <c r="AG14" s="196">
        <v>144</v>
      </c>
      <c r="AH14" s="196">
        <v>432</v>
      </c>
      <c r="AI14" s="196">
        <v>568</v>
      </c>
    </row>
    <row r="15" spans="1:35" ht="24" hidden="1" customHeight="1" x14ac:dyDescent="0.25">
      <c r="A15" s="172">
        <v>5</v>
      </c>
      <c r="B15" s="173" t="s">
        <v>99</v>
      </c>
      <c r="C15" s="173" t="s">
        <v>328</v>
      </c>
      <c r="D15" s="174">
        <v>20</v>
      </c>
      <c r="E15" s="175">
        <v>6</v>
      </c>
      <c r="F15" s="176">
        <v>2</v>
      </c>
      <c r="G15" s="177">
        <v>81</v>
      </c>
      <c r="H15" s="3">
        <v>1</v>
      </c>
      <c r="I15" s="3">
        <v>1</v>
      </c>
      <c r="J15" s="3">
        <v>79</v>
      </c>
      <c r="K15" s="178">
        <v>163</v>
      </c>
      <c r="L15" s="179">
        <v>81</v>
      </c>
      <c r="M15" s="174">
        <v>70</v>
      </c>
      <c r="N15" s="174">
        <v>2</v>
      </c>
      <c r="O15" s="174">
        <v>9</v>
      </c>
      <c r="P15" s="175">
        <v>163</v>
      </c>
      <c r="Q15" s="177">
        <v>70</v>
      </c>
      <c r="R15" s="3">
        <v>1</v>
      </c>
      <c r="S15" s="3">
        <v>1</v>
      </c>
      <c r="T15" s="3">
        <v>68</v>
      </c>
      <c r="U15" s="178">
        <v>149</v>
      </c>
      <c r="V15" s="179">
        <v>11</v>
      </c>
      <c r="W15" s="174">
        <v>2</v>
      </c>
      <c r="X15" s="5">
        <v>0</v>
      </c>
      <c r="Y15" s="5">
        <v>0</v>
      </c>
      <c r="Z15" s="5">
        <v>2</v>
      </c>
      <c r="AA15" s="174">
        <v>4</v>
      </c>
      <c r="AB15" s="174">
        <v>9</v>
      </c>
      <c r="AC15" s="5">
        <v>0</v>
      </c>
      <c r="AD15" s="5">
        <v>0</v>
      </c>
      <c r="AE15" s="5">
        <v>9</v>
      </c>
      <c r="AF15" s="175">
        <v>10</v>
      </c>
      <c r="AG15" s="179">
        <v>72</v>
      </c>
      <c r="AH15" s="174">
        <v>216</v>
      </c>
      <c r="AI15" s="175">
        <v>112</v>
      </c>
    </row>
    <row r="16" spans="1:35" ht="24" hidden="1" customHeight="1" x14ac:dyDescent="0.25">
      <c r="A16" s="1">
        <v>6</v>
      </c>
      <c r="B16" s="48" t="s">
        <v>100</v>
      </c>
      <c r="C16" s="48" t="s">
        <v>278</v>
      </c>
      <c r="D16" s="5">
        <v>23</v>
      </c>
      <c r="E16" s="36">
        <v>6</v>
      </c>
      <c r="F16" s="115">
        <v>2</v>
      </c>
      <c r="G16" s="43">
        <v>156</v>
      </c>
      <c r="H16" s="3">
        <v>27</v>
      </c>
      <c r="I16" s="3">
        <v>0</v>
      </c>
      <c r="J16" s="3">
        <v>129</v>
      </c>
      <c r="K16" s="44">
        <v>342</v>
      </c>
      <c r="L16" s="41">
        <v>156</v>
      </c>
      <c r="M16" s="5">
        <v>156</v>
      </c>
      <c r="N16" s="5">
        <v>0</v>
      </c>
      <c r="O16" s="5">
        <v>0</v>
      </c>
      <c r="P16" s="36">
        <v>342</v>
      </c>
      <c r="Q16" s="43">
        <v>156</v>
      </c>
      <c r="R16" s="3">
        <v>27</v>
      </c>
      <c r="S16" s="3">
        <v>0</v>
      </c>
      <c r="T16" s="3">
        <v>129</v>
      </c>
      <c r="U16" s="44">
        <v>342</v>
      </c>
      <c r="V16" s="41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5">
        <v>0</v>
      </c>
      <c r="AF16" s="36">
        <v>0</v>
      </c>
      <c r="AG16" s="41">
        <v>72</v>
      </c>
      <c r="AH16" s="5">
        <v>216</v>
      </c>
      <c r="AI16" s="36">
        <v>245</v>
      </c>
    </row>
    <row r="17" spans="1:35" ht="24" hidden="1" customHeight="1" x14ac:dyDescent="0.25">
      <c r="A17" s="155">
        <v>7</v>
      </c>
      <c r="B17" s="156" t="s">
        <v>101</v>
      </c>
      <c r="C17" s="156" t="s">
        <v>329</v>
      </c>
      <c r="D17" s="157">
        <v>59</v>
      </c>
      <c r="E17" s="158">
        <v>27</v>
      </c>
      <c r="F17" s="159">
        <v>4</v>
      </c>
      <c r="G17" s="160">
        <v>264</v>
      </c>
      <c r="H17" s="3">
        <v>26</v>
      </c>
      <c r="I17" s="3">
        <v>12</v>
      </c>
      <c r="J17" s="3">
        <v>226</v>
      </c>
      <c r="K17" s="161">
        <v>649</v>
      </c>
      <c r="L17" s="162">
        <v>264</v>
      </c>
      <c r="M17" s="157">
        <v>249</v>
      </c>
      <c r="N17" s="157">
        <v>13</v>
      </c>
      <c r="O17" s="157">
        <v>2</v>
      </c>
      <c r="P17" s="158">
        <v>649</v>
      </c>
      <c r="Q17" s="160">
        <v>249</v>
      </c>
      <c r="R17" s="3">
        <v>26</v>
      </c>
      <c r="S17" s="3">
        <v>12</v>
      </c>
      <c r="T17" s="3">
        <v>211</v>
      </c>
      <c r="U17" s="161">
        <v>633</v>
      </c>
      <c r="V17" s="162">
        <v>15</v>
      </c>
      <c r="W17" s="157">
        <v>13</v>
      </c>
      <c r="X17" s="5">
        <v>0</v>
      </c>
      <c r="Y17" s="5">
        <v>0</v>
      </c>
      <c r="Z17" s="5">
        <v>13</v>
      </c>
      <c r="AA17" s="157">
        <v>16</v>
      </c>
      <c r="AB17" s="157">
        <v>2</v>
      </c>
      <c r="AC17" s="5">
        <v>0</v>
      </c>
      <c r="AD17" s="5">
        <v>0</v>
      </c>
      <c r="AE17" s="5">
        <v>2</v>
      </c>
      <c r="AF17" s="158">
        <v>0</v>
      </c>
      <c r="AG17" s="162">
        <v>324</v>
      </c>
      <c r="AH17" s="157">
        <v>972</v>
      </c>
      <c r="AI17" s="158">
        <v>848</v>
      </c>
    </row>
    <row r="18" spans="1:35" ht="29.25" customHeight="1" x14ac:dyDescent="0.25">
      <c r="A18" s="194">
        <v>2</v>
      </c>
      <c r="B18" s="195" t="s">
        <v>102</v>
      </c>
      <c r="C18" s="195" t="s">
        <v>279</v>
      </c>
      <c r="D18" s="196">
        <v>24</v>
      </c>
      <c r="E18" s="196">
        <v>6</v>
      </c>
      <c r="F18" s="196">
        <v>1</v>
      </c>
      <c r="G18" s="197">
        <v>124</v>
      </c>
      <c r="H18" s="153">
        <v>36</v>
      </c>
      <c r="I18" s="3">
        <v>10</v>
      </c>
      <c r="J18" s="150">
        <v>78</v>
      </c>
      <c r="K18" s="197">
        <v>321</v>
      </c>
      <c r="L18" s="196">
        <v>124</v>
      </c>
      <c r="M18" s="196">
        <v>124</v>
      </c>
      <c r="N18" s="196">
        <v>0</v>
      </c>
      <c r="O18" s="196">
        <v>0</v>
      </c>
      <c r="P18" s="196">
        <v>321</v>
      </c>
      <c r="Q18" s="197">
        <v>124</v>
      </c>
      <c r="R18" s="153">
        <v>36</v>
      </c>
      <c r="S18" s="3">
        <v>10</v>
      </c>
      <c r="T18" s="150">
        <v>78</v>
      </c>
      <c r="U18" s="197">
        <v>321</v>
      </c>
      <c r="V18" s="196">
        <v>0</v>
      </c>
      <c r="W18" s="196">
        <v>0</v>
      </c>
      <c r="X18" s="154">
        <v>0</v>
      </c>
      <c r="Y18" s="5">
        <v>0</v>
      </c>
      <c r="Z18" s="151">
        <v>0</v>
      </c>
      <c r="AA18" s="196">
        <v>0</v>
      </c>
      <c r="AB18" s="196">
        <v>0</v>
      </c>
      <c r="AC18" s="154">
        <v>0</v>
      </c>
      <c r="AD18" s="5">
        <v>0</v>
      </c>
      <c r="AE18" s="151">
        <v>0</v>
      </c>
      <c r="AF18" s="196">
        <v>0</v>
      </c>
      <c r="AG18" s="196">
        <v>108</v>
      </c>
      <c r="AH18" s="196">
        <v>324</v>
      </c>
      <c r="AI18" s="196">
        <v>326</v>
      </c>
    </row>
    <row r="19" spans="1:35" ht="24" hidden="1" customHeight="1" x14ac:dyDescent="0.25">
      <c r="A19" s="172">
        <v>9</v>
      </c>
      <c r="B19" s="173" t="s">
        <v>103</v>
      </c>
      <c r="C19" s="173" t="s">
        <v>325</v>
      </c>
      <c r="D19" s="174">
        <v>17</v>
      </c>
      <c r="E19" s="175">
        <v>6</v>
      </c>
      <c r="F19" s="176">
        <v>0</v>
      </c>
      <c r="G19" s="177">
        <v>136</v>
      </c>
      <c r="H19" s="3">
        <v>16</v>
      </c>
      <c r="I19" s="3">
        <v>0</v>
      </c>
      <c r="J19" s="3">
        <v>120</v>
      </c>
      <c r="K19" s="178">
        <v>266</v>
      </c>
      <c r="L19" s="179">
        <v>136</v>
      </c>
      <c r="M19" s="174">
        <v>133</v>
      </c>
      <c r="N19" s="174">
        <v>2</v>
      </c>
      <c r="O19" s="174">
        <v>1</v>
      </c>
      <c r="P19" s="175">
        <v>266</v>
      </c>
      <c r="Q19" s="177">
        <v>133</v>
      </c>
      <c r="R19" s="3">
        <v>16</v>
      </c>
      <c r="S19" s="3">
        <v>0</v>
      </c>
      <c r="T19" s="3">
        <v>117</v>
      </c>
      <c r="U19" s="178">
        <v>261</v>
      </c>
      <c r="V19" s="179">
        <v>3</v>
      </c>
      <c r="W19" s="174">
        <v>2</v>
      </c>
      <c r="X19" s="5">
        <v>0</v>
      </c>
      <c r="Y19" s="5">
        <v>0</v>
      </c>
      <c r="Z19" s="5">
        <v>2</v>
      </c>
      <c r="AA19" s="174">
        <v>2</v>
      </c>
      <c r="AB19" s="174">
        <v>1</v>
      </c>
      <c r="AC19" s="5">
        <v>0</v>
      </c>
      <c r="AD19" s="5">
        <v>0</v>
      </c>
      <c r="AE19" s="5">
        <v>1</v>
      </c>
      <c r="AF19" s="175">
        <v>3</v>
      </c>
      <c r="AG19" s="179">
        <v>72</v>
      </c>
      <c r="AH19" s="174">
        <v>216</v>
      </c>
      <c r="AI19" s="175">
        <v>274</v>
      </c>
    </row>
    <row r="20" spans="1:35" ht="24" hidden="1" customHeight="1" x14ac:dyDescent="0.25">
      <c r="A20" s="1">
        <v>10</v>
      </c>
      <c r="B20" s="48" t="s">
        <v>104</v>
      </c>
      <c r="C20" s="48" t="s">
        <v>278</v>
      </c>
      <c r="D20" s="5">
        <v>28</v>
      </c>
      <c r="E20" s="36">
        <v>12</v>
      </c>
      <c r="F20" s="115">
        <v>3</v>
      </c>
      <c r="G20" s="43">
        <v>206</v>
      </c>
      <c r="H20" s="3">
        <v>3</v>
      </c>
      <c r="I20" s="3">
        <v>0</v>
      </c>
      <c r="J20" s="3">
        <v>203</v>
      </c>
      <c r="K20" s="44">
        <v>629</v>
      </c>
      <c r="L20" s="41">
        <v>206</v>
      </c>
      <c r="M20" s="5">
        <v>194</v>
      </c>
      <c r="N20" s="5">
        <v>10</v>
      </c>
      <c r="O20" s="5">
        <v>2</v>
      </c>
      <c r="P20" s="36">
        <v>629</v>
      </c>
      <c r="Q20" s="43">
        <v>194</v>
      </c>
      <c r="R20" s="3">
        <v>3</v>
      </c>
      <c r="S20" s="3">
        <v>0</v>
      </c>
      <c r="T20" s="3">
        <v>191</v>
      </c>
      <c r="U20" s="44">
        <v>617</v>
      </c>
      <c r="V20" s="41">
        <v>12</v>
      </c>
      <c r="W20" s="5">
        <v>10</v>
      </c>
      <c r="X20" s="5">
        <v>0</v>
      </c>
      <c r="Y20" s="5">
        <v>0</v>
      </c>
      <c r="Z20" s="5">
        <v>10</v>
      </c>
      <c r="AA20" s="5">
        <v>10</v>
      </c>
      <c r="AB20" s="5">
        <v>2</v>
      </c>
      <c r="AC20" s="5">
        <v>0</v>
      </c>
      <c r="AD20" s="5">
        <v>0</v>
      </c>
      <c r="AE20" s="5">
        <v>2</v>
      </c>
      <c r="AF20" s="36">
        <v>2</v>
      </c>
      <c r="AG20" s="41">
        <v>144</v>
      </c>
      <c r="AH20" s="5">
        <v>432</v>
      </c>
      <c r="AI20" s="36">
        <v>477</v>
      </c>
    </row>
    <row r="21" spans="1:35" ht="24" hidden="1" customHeight="1" x14ac:dyDescent="0.25">
      <c r="A21" s="1">
        <v>11</v>
      </c>
      <c r="B21" s="48" t="s">
        <v>105</v>
      </c>
      <c r="C21" s="48" t="s">
        <v>330</v>
      </c>
      <c r="D21" s="5">
        <v>17</v>
      </c>
      <c r="E21" s="36">
        <v>9</v>
      </c>
      <c r="F21" s="115">
        <v>0</v>
      </c>
      <c r="G21" s="43">
        <v>178</v>
      </c>
      <c r="H21" s="3">
        <v>60</v>
      </c>
      <c r="I21" s="3">
        <v>0</v>
      </c>
      <c r="J21" s="3">
        <v>118</v>
      </c>
      <c r="K21" s="44">
        <v>368</v>
      </c>
      <c r="L21" s="41">
        <v>178</v>
      </c>
      <c r="M21" s="5">
        <v>177</v>
      </c>
      <c r="N21" s="5">
        <v>0</v>
      </c>
      <c r="O21" s="5">
        <v>1</v>
      </c>
      <c r="P21" s="36">
        <v>368</v>
      </c>
      <c r="Q21" s="43">
        <v>177</v>
      </c>
      <c r="R21" s="3">
        <v>60</v>
      </c>
      <c r="S21" s="3">
        <v>0</v>
      </c>
      <c r="T21" s="3">
        <v>117</v>
      </c>
      <c r="U21" s="44">
        <v>366</v>
      </c>
      <c r="V21" s="41">
        <v>1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1</v>
      </c>
      <c r="AC21" s="5">
        <v>0</v>
      </c>
      <c r="AD21" s="5">
        <v>0</v>
      </c>
      <c r="AE21" s="5">
        <v>1</v>
      </c>
      <c r="AF21" s="36">
        <v>2</v>
      </c>
      <c r="AG21" s="41">
        <v>108</v>
      </c>
      <c r="AH21" s="5">
        <v>324</v>
      </c>
      <c r="AI21" s="36">
        <v>423</v>
      </c>
    </row>
    <row r="22" spans="1:35" ht="24" hidden="1" customHeight="1" x14ac:dyDescent="0.25">
      <c r="A22" s="1">
        <v>12</v>
      </c>
      <c r="B22" s="48" t="s">
        <v>106</v>
      </c>
      <c r="C22" s="48" t="s">
        <v>330</v>
      </c>
      <c r="D22" s="5">
        <v>25</v>
      </c>
      <c r="E22" s="36">
        <v>9</v>
      </c>
      <c r="F22" s="115">
        <v>0</v>
      </c>
      <c r="G22" s="43">
        <v>145</v>
      </c>
      <c r="H22" s="3">
        <v>24</v>
      </c>
      <c r="I22" s="3">
        <v>0</v>
      </c>
      <c r="J22" s="3">
        <v>121</v>
      </c>
      <c r="K22" s="44">
        <v>558</v>
      </c>
      <c r="L22" s="41">
        <v>145</v>
      </c>
      <c r="M22" s="5">
        <v>144</v>
      </c>
      <c r="N22" s="5">
        <v>0</v>
      </c>
      <c r="O22" s="5">
        <v>1</v>
      </c>
      <c r="P22" s="36">
        <v>558</v>
      </c>
      <c r="Q22" s="43">
        <v>144</v>
      </c>
      <c r="R22" s="3">
        <v>24</v>
      </c>
      <c r="S22" s="3">
        <v>0</v>
      </c>
      <c r="T22" s="3">
        <v>120</v>
      </c>
      <c r="U22" s="44">
        <v>556</v>
      </c>
      <c r="V22" s="41">
        <v>1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1</v>
      </c>
      <c r="AC22" s="5">
        <v>0</v>
      </c>
      <c r="AD22" s="5">
        <v>0</v>
      </c>
      <c r="AE22" s="5">
        <v>1</v>
      </c>
      <c r="AF22" s="36">
        <v>2</v>
      </c>
      <c r="AG22" s="41">
        <v>72</v>
      </c>
      <c r="AH22" s="5">
        <v>216</v>
      </c>
      <c r="AI22" s="36">
        <v>572</v>
      </c>
    </row>
    <row r="23" spans="1:35" ht="24" hidden="1" customHeight="1" x14ac:dyDescent="0.25">
      <c r="A23" s="1">
        <v>13</v>
      </c>
      <c r="B23" s="48" t="s">
        <v>107</v>
      </c>
      <c r="C23" s="48" t="s">
        <v>284</v>
      </c>
      <c r="D23" s="5">
        <v>24</v>
      </c>
      <c r="E23" s="36">
        <v>6</v>
      </c>
      <c r="F23" s="115">
        <v>2</v>
      </c>
      <c r="G23" s="43">
        <v>128</v>
      </c>
      <c r="H23" s="3">
        <v>1</v>
      </c>
      <c r="I23" s="3">
        <v>0</v>
      </c>
      <c r="J23" s="3">
        <v>127</v>
      </c>
      <c r="K23" s="44">
        <v>201</v>
      </c>
      <c r="L23" s="41">
        <v>128</v>
      </c>
      <c r="M23" s="5">
        <v>126</v>
      </c>
      <c r="N23" s="5">
        <v>0</v>
      </c>
      <c r="O23" s="5">
        <v>2</v>
      </c>
      <c r="P23" s="36">
        <v>201</v>
      </c>
      <c r="Q23" s="43">
        <v>126</v>
      </c>
      <c r="R23" s="3">
        <v>1</v>
      </c>
      <c r="S23" s="3">
        <v>0</v>
      </c>
      <c r="T23" s="3">
        <v>125</v>
      </c>
      <c r="U23" s="44">
        <v>201</v>
      </c>
      <c r="V23" s="41">
        <v>2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2</v>
      </c>
      <c r="AC23" s="5">
        <v>0</v>
      </c>
      <c r="AD23" s="5">
        <v>0</v>
      </c>
      <c r="AE23" s="5">
        <v>2</v>
      </c>
      <c r="AF23" s="36">
        <v>0</v>
      </c>
      <c r="AG23" s="41">
        <v>72</v>
      </c>
      <c r="AH23" s="5">
        <v>216</v>
      </c>
      <c r="AI23" s="36">
        <v>196</v>
      </c>
    </row>
    <row r="24" spans="1:35" ht="24" hidden="1" customHeight="1" x14ac:dyDescent="0.25">
      <c r="A24" s="1">
        <v>14</v>
      </c>
      <c r="B24" s="48" t="s">
        <v>108</v>
      </c>
      <c r="C24" s="48" t="s">
        <v>326</v>
      </c>
      <c r="D24" s="5">
        <v>24</v>
      </c>
      <c r="E24" s="36">
        <v>9</v>
      </c>
      <c r="F24" s="115">
        <v>0</v>
      </c>
      <c r="G24" s="43">
        <v>113</v>
      </c>
      <c r="H24" s="3">
        <v>0</v>
      </c>
      <c r="I24" s="3">
        <v>0</v>
      </c>
      <c r="J24" s="3">
        <v>113</v>
      </c>
      <c r="K24" s="44">
        <v>282</v>
      </c>
      <c r="L24" s="41">
        <v>113</v>
      </c>
      <c r="M24" s="5">
        <v>113</v>
      </c>
      <c r="N24" s="5">
        <v>0</v>
      </c>
      <c r="O24" s="5">
        <v>0</v>
      </c>
      <c r="P24" s="36">
        <v>282</v>
      </c>
      <c r="Q24" s="43">
        <v>113</v>
      </c>
      <c r="R24" s="3">
        <v>0</v>
      </c>
      <c r="S24" s="3">
        <v>0</v>
      </c>
      <c r="T24" s="3">
        <v>113</v>
      </c>
      <c r="U24" s="44">
        <v>282</v>
      </c>
      <c r="V24" s="41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36">
        <v>0</v>
      </c>
      <c r="AG24" s="41">
        <v>72</v>
      </c>
      <c r="AH24" s="5">
        <v>216</v>
      </c>
      <c r="AI24" s="36">
        <v>368</v>
      </c>
    </row>
    <row r="25" spans="1:35" s="32" customFormat="1" ht="24" hidden="1" customHeight="1" x14ac:dyDescent="0.25">
      <c r="A25" s="35">
        <v>2</v>
      </c>
      <c r="B25" s="47" t="s">
        <v>5</v>
      </c>
      <c r="C25" s="47"/>
      <c r="D25" s="33">
        <f>SUM(D26:D41)</f>
        <v>483</v>
      </c>
      <c r="E25" s="34">
        <f>SUM(E26:E41)</f>
        <v>156</v>
      </c>
      <c r="F25" s="34">
        <f>SUM(F26:F41)</f>
        <v>17</v>
      </c>
      <c r="G25" s="40">
        <f t="shared" ref="G25:AI25" si="7">SUM(G26:G41)</f>
        <v>5766</v>
      </c>
      <c r="H25" s="33">
        <f t="shared" si="7"/>
        <v>57</v>
      </c>
      <c r="I25" s="33">
        <f t="shared" si="7"/>
        <v>1216</v>
      </c>
      <c r="J25" s="33">
        <f t="shared" si="7"/>
        <v>4493</v>
      </c>
      <c r="K25" s="34">
        <f t="shared" si="7"/>
        <v>12719</v>
      </c>
      <c r="L25" s="40">
        <f t="shared" si="7"/>
        <v>5766</v>
      </c>
      <c r="M25" s="33">
        <f t="shared" si="7"/>
        <v>5755</v>
      </c>
      <c r="N25" s="33">
        <f t="shared" si="7"/>
        <v>5</v>
      </c>
      <c r="O25" s="33">
        <f t="shared" si="7"/>
        <v>6</v>
      </c>
      <c r="P25" s="34">
        <f t="shared" si="7"/>
        <v>12719</v>
      </c>
      <c r="Q25" s="40">
        <f t="shared" si="7"/>
        <v>5755</v>
      </c>
      <c r="R25" s="33">
        <f t="shared" si="7"/>
        <v>55</v>
      </c>
      <c r="S25" s="33">
        <f t="shared" si="7"/>
        <v>1211</v>
      </c>
      <c r="T25" s="33">
        <f t="shared" si="7"/>
        <v>4489</v>
      </c>
      <c r="U25" s="34">
        <f t="shared" si="7"/>
        <v>12703</v>
      </c>
      <c r="V25" s="40">
        <f t="shared" si="7"/>
        <v>11</v>
      </c>
      <c r="W25" s="33">
        <f t="shared" si="7"/>
        <v>5</v>
      </c>
      <c r="X25" s="33">
        <f t="shared" si="7"/>
        <v>1</v>
      </c>
      <c r="Y25" s="33">
        <f t="shared" si="7"/>
        <v>2</v>
      </c>
      <c r="Z25" s="33">
        <f t="shared" si="7"/>
        <v>2</v>
      </c>
      <c r="AA25" s="33">
        <f t="shared" si="7"/>
        <v>10</v>
      </c>
      <c r="AB25" s="33">
        <f t="shared" si="7"/>
        <v>6</v>
      </c>
      <c r="AC25" s="33">
        <f t="shared" si="7"/>
        <v>1</v>
      </c>
      <c r="AD25" s="33">
        <f t="shared" si="7"/>
        <v>3</v>
      </c>
      <c r="AE25" s="33">
        <f t="shared" si="7"/>
        <v>2</v>
      </c>
      <c r="AF25" s="34">
        <f t="shared" si="7"/>
        <v>6</v>
      </c>
      <c r="AG25" s="40">
        <f t="shared" si="7"/>
        <v>1944</v>
      </c>
      <c r="AH25" s="33">
        <f t="shared" si="7"/>
        <v>9720</v>
      </c>
      <c r="AI25" s="34">
        <f t="shared" si="7"/>
        <v>20002</v>
      </c>
    </row>
    <row r="26" spans="1:35" ht="24" hidden="1" customHeight="1" x14ac:dyDescent="0.25">
      <c r="A26" s="1">
        <v>1</v>
      </c>
      <c r="B26" s="48" t="s">
        <v>63</v>
      </c>
      <c r="C26" s="48" t="s">
        <v>331</v>
      </c>
      <c r="D26" s="6">
        <v>27</v>
      </c>
      <c r="E26" s="46">
        <v>8</v>
      </c>
      <c r="F26" s="114">
        <v>2</v>
      </c>
      <c r="G26" s="43">
        <v>306</v>
      </c>
      <c r="H26" s="3">
        <v>5</v>
      </c>
      <c r="I26" s="3">
        <v>75</v>
      </c>
      <c r="J26" s="3">
        <v>226</v>
      </c>
      <c r="K26" s="44">
        <v>350</v>
      </c>
      <c r="L26" s="45">
        <v>306</v>
      </c>
      <c r="M26" s="6">
        <v>306</v>
      </c>
      <c r="N26" s="6">
        <v>0</v>
      </c>
      <c r="O26" s="6">
        <v>0</v>
      </c>
      <c r="P26" s="46">
        <v>350</v>
      </c>
      <c r="Q26" s="43">
        <v>306</v>
      </c>
      <c r="R26" s="3">
        <v>5</v>
      </c>
      <c r="S26" s="3">
        <v>75</v>
      </c>
      <c r="T26" s="3">
        <v>226</v>
      </c>
      <c r="U26" s="44">
        <v>350</v>
      </c>
      <c r="V26" s="41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36">
        <v>0</v>
      </c>
      <c r="AG26" s="41">
        <v>108</v>
      </c>
      <c r="AH26" s="5">
        <v>540</v>
      </c>
      <c r="AI26" s="36">
        <v>1257</v>
      </c>
    </row>
    <row r="27" spans="1:35" ht="24" hidden="1" customHeight="1" x14ac:dyDescent="0.25">
      <c r="A27" s="1">
        <v>2</v>
      </c>
      <c r="B27" s="48" t="s">
        <v>64</v>
      </c>
      <c r="C27" s="48" t="s">
        <v>332</v>
      </c>
      <c r="D27" s="6">
        <v>48</v>
      </c>
      <c r="E27" s="46">
        <v>26</v>
      </c>
      <c r="F27" s="114">
        <v>2</v>
      </c>
      <c r="G27" s="43">
        <v>602</v>
      </c>
      <c r="H27" s="3">
        <v>5</v>
      </c>
      <c r="I27" s="3">
        <v>174</v>
      </c>
      <c r="J27" s="3">
        <v>423</v>
      </c>
      <c r="K27" s="44">
        <v>1175</v>
      </c>
      <c r="L27" s="45">
        <v>602</v>
      </c>
      <c r="M27" s="6">
        <v>597</v>
      </c>
      <c r="N27" s="6">
        <v>1</v>
      </c>
      <c r="O27" s="6">
        <v>4</v>
      </c>
      <c r="P27" s="46">
        <v>1175</v>
      </c>
      <c r="Q27" s="43">
        <v>597</v>
      </c>
      <c r="R27" s="3">
        <v>3</v>
      </c>
      <c r="S27" s="3">
        <v>171</v>
      </c>
      <c r="T27" s="3">
        <v>423</v>
      </c>
      <c r="U27" s="44">
        <v>1164</v>
      </c>
      <c r="V27" s="41">
        <v>5</v>
      </c>
      <c r="W27" s="5">
        <v>1</v>
      </c>
      <c r="X27" s="5">
        <v>1</v>
      </c>
      <c r="Y27" s="5">
        <v>0</v>
      </c>
      <c r="Z27" s="5">
        <v>0</v>
      </c>
      <c r="AA27" s="5">
        <v>5</v>
      </c>
      <c r="AB27" s="5">
        <v>4</v>
      </c>
      <c r="AC27" s="5">
        <v>1</v>
      </c>
      <c r="AD27" s="5">
        <v>3</v>
      </c>
      <c r="AE27" s="5">
        <v>0</v>
      </c>
      <c r="AF27" s="36">
        <v>6</v>
      </c>
      <c r="AG27" s="41">
        <v>360</v>
      </c>
      <c r="AH27" s="5">
        <v>1800</v>
      </c>
      <c r="AI27" s="36">
        <v>2988</v>
      </c>
    </row>
    <row r="28" spans="1:35" ht="24" hidden="1" customHeight="1" x14ac:dyDescent="0.25">
      <c r="A28" s="1">
        <v>3</v>
      </c>
      <c r="B28" s="48" t="s">
        <v>65</v>
      </c>
      <c r="C28" s="48" t="s">
        <v>332</v>
      </c>
      <c r="D28" s="6">
        <v>34</v>
      </c>
      <c r="E28" s="46">
        <v>15</v>
      </c>
      <c r="F28" s="114">
        <v>1</v>
      </c>
      <c r="G28" s="43">
        <v>408</v>
      </c>
      <c r="H28" s="3">
        <v>1</v>
      </c>
      <c r="I28" s="3">
        <v>73</v>
      </c>
      <c r="J28" s="3">
        <v>334</v>
      </c>
      <c r="K28" s="44">
        <v>480</v>
      </c>
      <c r="L28" s="45">
        <v>408</v>
      </c>
      <c r="M28" s="6">
        <v>406</v>
      </c>
      <c r="N28" s="6">
        <v>1</v>
      </c>
      <c r="O28" s="6">
        <v>1</v>
      </c>
      <c r="P28" s="46">
        <v>480</v>
      </c>
      <c r="Q28" s="43">
        <v>406</v>
      </c>
      <c r="R28" s="3">
        <v>1</v>
      </c>
      <c r="S28" s="3">
        <v>72</v>
      </c>
      <c r="T28" s="3">
        <v>333</v>
      </c>
      <c r="U28" s="44">
        <v>477</v>
      </c>
      <c r="V28" s="41">
        <v>2</v>
      </c>
      <c r="W28" s="5">
        <v>1</v>
      </c>
      <c r="X28" s="5">
        <v>0</v>
      </c>
      <c r="Y28" s="5">
        <v>1</v>
      </c>
      <c r="Z28" s="5">
        <v>0</v>
      </c>
      <c r="AA28" s="5">
        <v>3</v>
      </c>
      <c r="AB28" s="5">
        <v>1</v>
      </c>
      <c r="AC28" s="5">
        <v>0</v>
      </c>
      <c r="AD28" s="5">
        <v>0</v>
      </c>
      <c r="AE28" s="5">
        <v>1</v>
      </c>
      <c r="AF28" s="36">
        <v>0</v>
      </c>
      <c r="AG28" s="41">
        <v>180</v>
      </c>
      <c r="AH28" s="5">
        <v>900</v>
      </c>
      <c r="AI28" s="36">
        <v>1549</v>
      </c>
    </row>
    <row r="29" spans="1:35" ht="24" hidden="1" customHeight="1" x14ac:dyDescent="0.25">
      <c r="A29" s="1">
        <v>4</v>
      </c>
      <c r="B29" s="48" t="s">
        <v>66</v>
      </c>
      <c r="C29" s="48" t="s">
        <v>283</v>
      </c>
      <c r="D29" s="6">
        <v>32</v>
      </c>
      <c r="E29" s="46">
        <v>9</v>
      </c>
      <c r="F29" s="114">
        <v>0</v>
      </c>
      <c r="G29" s="43">
        <v>508</v>
      </c>
      <c r="H29" s="3">
        <v>6</v>
      </c>
      <c r="I29" s="3">
        <v>173</v>
      </c>
      <c r="J29" s="3">
        <v>329</v>
      </c>
      <c r="K29" s="44">
        <v>1376</v>
      </c>
      <c r="L29" s="45">
        <v>508</v>
      </c>
      <c r="M29" s="6">
        <v>507</v>
      </c>
      <c r="N29" s="6">
        <v>0</v>
      </c>
      <c r="O29" s="6">
        <v>1</v>
      </c>
      <c r="P29" s="46">
        <v>1376</v>
      </c>
      <c r="Q29" s="43">
        <v>507</v>
      </c>
      <c r="R29" s="3">
        <v>6</v>
      </c>
      <c r="S29" s="3">
        <v>173</v>
      </c>
      <c r="T29" s="3">
        <v>328</v>
      </c>
      <c r="U29" s="44">
        <v>1376</v>
      </c>
      <c r="V29" s="41">
        <v>1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1</v>
      </c>
      <c r="AC29" s="5">
        <v>0</v>
      </c>
      <c r="AD29" s="5">
        <v>0</v>
      </c>
      <c r="AE29" s="5">
        <v>1</v>
      </c>
      <c r="AF29" s="36">
        <v>0</v>
      </c>
      <c r="AG29" s="41">
        <v>108</v>
      </c>
      <c r="AH29" s="5">
        <v>540</v>
      </c>
      <c r="AI29" s="36">
        <v>1203</v>
      </c>
    </row>
    <row r="30" spans="1:35" ht="24" hidden="1" customHeight="1" x14ac:dyDescent="0.25">
      <c r="A30" s="1">
        <v>5</v>
      </c>
      <c r="B30" s="48" t="s">
        <v>67</v>
      </c>
      <c r="C30" s="48" t="s">
        <v>328</v>
      </c>
      <c r="D30" s="6">
        <v>31</v>
      </c>
      <c r="E30" s="46">
        <v>12</v>
      </c>
      <c r="F30" s="114">
        <v>0</v>
      </c>
      <c r="G30" s="43">
        <v>412</v>
      </c>
      <c r="H30" s="3">
        <v>4</v>
      </c>
      <c r="I30" s="3">
        <v>16</v>
      </c>
      <c r="J30" s="3">
        <v>392</v>
      </c>
      <c r="K30" s="44">
        <v>2475</v>
      </c>
      <c r="L30" s="45">
        <v>412</v>
      </c>
      <c r="M30" s="6">
        <v>412</v>
      </c>
      <c r="N30" s="6">
        <v>0</v>
      </c>
      <c r="O30" s="6">
        <v>0</v>
      </c>
      <c r="P30" s="46">
        <v>2475</v>
      </c>
      <c r="Q30" s="43">
        <v>412</v>
      </c>
      <c r="R30" s="3">
        <v>4</v>
      </c>
      <c r="S30" s="3">
        <v>16</v>
      </c>
      <c r="T30" s="3">
        <v>392</v>
      </c>
      <c r="U30" s="44">
        <v>2475</v>
      </c>
      <c r="V30" s="41">
        <v>0</v>
      </c>
      <c r="W30" s="5">
        <v>0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36">
        <v>0</v>
      </c>
      <c r="AG30" s="41">
        <v>144</v>
      </c>
      <c r="AH30" s="5">
        <v>720</v>
      </c>
      <c r="AI30" s="36">
        <v>1249</v>
      </c>
    </row>
    <row r="31" spans="1:35" ht="24" hidden="1" customHeight="1" x14ac:dyDescent="0.25">
      <c r="A31" s="1">
        <v>6</v>
      </c>
      <c r="B31" s="48" t="s">
        <v>68</v>
      </c>
      <c r="C31" s="48" t="s">
        <v>280</v>
      </c>
      <c r="D31" s="6">
        <v>26</v>
      </c>
      <c r="E31" s="46">
        <v>6</v>
      </c>
      <c r="F31" s="114">
        <v>0</v>
      </c>
      <c r="G31" s="43">
        <v>168</v>
      </c>
      <c r="H31" s="3">
        <v>0</v>
      </c>
      <c r="I31" s="3">
        <v>24</v>
      </c>
      <c r="J31" s="3">
        <v>144</v>
      </c>
      <c r="K31" s="44">
        <v>205</v>
      </c>
      <c r="L31" s="45">
        <v>168</v>
      </c>
      <c r="M31" s="6">
        <v>168</v>
      </c>
      <c r="N31" s="6">
        <v>0</v>
      </c>
      <c r="O31" s="6">
        <v>0</v>
      </c>
      <c r="P31" s="46">
        <v>205</v>
      </c>
      <c r="Q31" s="43">
        <v>168</v>
      </c>
      <c r="R31" s="3">
        <v>0</v>
      </c>
      <c r="S31" s="3">
        <v>24</v>
      </c>
      <c r="T31" s="3">
        <v>144</v>
      </c>
      <c r="U31" s="44">
        <v>205</v>
      </c>
      <c r="V31" s="41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36">
        <v>0</v>
      </c>
      <c r="AG31" s="41">
        <v>72</v>
      </c>
      <c r="AH31" s="5">
        <v>360</v>
      </c>
      <c r="AI31" s="36">
        <v>876</v>
      </c>
    </row>
    <row r="32" spans="1:35" ht="24" hidden="1" customHeight="1" x14ac:dyDescent="0.25">
      <c r="A32" s="1">
        <v>7</v>
      </c>
      <c r="B32" s="48" t="s">
        <v>69</v>
      </c>
      <c r="C32" s="48" t="s">
        <v>329</v>
      </c>
      <c r="D32" s="6">
        <v>31</v>
      </c>
      <c r="E32" s="46">
        <v>9</v>
      </c>
      <c r="F32" s="114">
        <v>0</v>
      </c>
      <c r="G32" s="43">
        <v>288</v>
      </c>
      <c r="H32" s="3">
        <v>4</v>
      </c>
      <c r="I32" s="3">
        <v>69</v>
      </c>
      <c r="J32" s="3">
        <v>215</v>
      </c>
      <c r="K32" s="44">
        <v>335</v>
      </c>
      <c r="L32" s="45">
        <v>288</v>
      </c>
      <c r="M32" s="6">
        <v>288</v>
      </c>
      <c r="N32" s="6">
        <v>0</v>
      </c>
      <c r="O32" s="6">
        <v>0</v>
      </c>
      <c r="P32" s="46">
        <v>335</v>
      </c>
      <c r="Q32" s="43">
        <v>288</v>
      </c>
      <c r="R32" s="3">
        <v>4</v>
      </c>
      <c r="S32" s="3">
        <v>69</v>
      </c>
      <c r="T32" s="3">
        <v>215</v>
      </c>
      <c r="U32" s="44">
        <v>335</v>
      </c>
      <c r="V32" s="41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36">
        <v>0</v>
      </c>
      <c r="AG32" s="41">
        <v>108</v>
      </c>
      <c r="AH32" s="5">
        <v>540</v>
      </c>
      <c r="AI32" s="36">
        <v>899</v>
      </c>
    </row>
    <row r="33" spans="1:35" ht="24" hidden="1" customHeight="1" x14ac:dyDescent="0.25">
      <c r="A33" s="1">
        <v>8</v>
      </c>
      <c r="B33" s="48" t="s">
        <v>70</v>
      </c>
      <c r="C33" s="48" t="s">
        <v>284</v>
      </c>
      <c r="D33" s="6">
        <v>31</v>
      </c>
      <c r="E33" s="46">
        <v>8</v>
      </c>
      <c r="F33" s="114">
        <v>1</v>
      </c>
      <c r="G33" s="43">
        <v>251</v>
      </c>
      <c r="H33" s="3">
        <v>7</v>
      </c>
      <c r="I33" s="3">
        <v>35</v>
      </c>
      <c r="J33" s="3">
        <v>209</v>
      </c>
      <c r="K33" s="44">
        <v>402</v>
      </c>
      <c r="L33" s="45">
        <v>251</v>
      </c>
      <c r="M33" s="6">
        <v>251</v>
      </c>
      <c r="N33" s="6">
        <v>0</v>
      </c>
      <c r="O33" s="6">
        <v>0</v>
      </c>
      <c r="P33" s="46">
        <v>402</v>
      </c>
      <c r="Q33" s="43">
        <v>251</v>
      </c>
      <c r="R33" s="3">
        <v>7</v>
      </c>
      <c r="S33" s="3">
        <v>35</v>
      </c>
      <c r="T33" s="3">
        <v>209</v>
      </c>
      <c r="U33" s="44">
        <v>402</v>
      </c>
      <c r="V33" s="41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36">
        <v>0</v>
      </c>
      <c r="AG33" s="41">
        <v>72</v>
      </c>
      <c r="AH33" s="5">
        <v>360</v>
      </c>
      <c r="AI33" s="36">
        <v>1158</v>
      </c>
    </row>
    <row r="34" spans="1:35" ht="24" hidden="1" customHeight="1" x14ac:dyDescent="0.25">
      <c r="A34" s="1">
        <v>9</v>
      </c>
      <c r="B34" s="48" t="s">
        <v>71</v>
      </c>
      <c r="C34" s="48" t="s">
        <v>329</v>
      </c>
      <c r="D34" s="6">
        <v>31</v>
      </c>
      <c r="E34" s="46">
        <v>10</v>
      </c>
      <c r="F34" s="114">
        <v>3</v>
      </c>
      <c r="G34" s="43">
        <v>501</v>
      </c>
      <c r="H34" s="3">
        <v>2</v>
      </c>
      <c r="I34" s="3">
        <v>139</v>
      </c>
      <c r="J34" s="3">
        <v>360</v>
      </c>
      <c r="K34" s="44">
        <v>875</v>
      </c>
      <c r="L34" s="45">
        <v>501</v>
      </c>
      <c r="M34" s="6">
        <v>499</v>
      </c>
      <c r="N34" s="6">
        <v>2</v>
      </c>
      <c r="O34" s="6">
        <v>0</v>
      </c>
      <c r="P34" s="46">
        <v>875</v>
      </c>
      <c r="Q34" s="43">
        <v>499</v>
      </c>
      <c r="R34" s="3">
        <v>2</v>
      </c>
      <c r="S34" s="3">
        <v>139</v>
      </c>
      <c r="T34" s="3">
        <v>358</v>
      </c>
      <c r="U34" s="44">
        <v>873</v>
      </c>
      <c r="V34" s="41">
        <v>2</v>
      </c>
      <c r="W34" s="5">
        <v>2</v>
      </c>
      <c r="X34" s="5">
        <v>0</v>
      </c>
      <c r="Y34" s="5">
        <v>0</v>
      </c>
      <c r="Z34" s="5">
        <v>2</v>
      </c>
      <c r="AA34" s="5">
        <v>2</v>
      </c>
      <c r="AB34" s="5">
        <v>0</v>
      </c>
      <c r="AC34" s="5">
        <v>0</v>
      </c>
      <c r="AD34" s="5">
        <v>0</v>
      </c>
      <c r="AE34" s="5">
        <v>0</v>
      </c>
      <c r="AF34" s="36">
        <v>0</v>
      </c>
      <c r="AG34" s="41">
        <v>108</v>
      </c>
      <c r="AH34" s="5">
        <v>540</v>
      </c>
      <c r="AI34" s="36">
        <v>1272</v>
      </c>
    </row>
    <row r="35" spans="1:35" ht="24" hidden="1" customHeight="1" x14ac:dyDescent="0.25">
      <c r="A35" s="1">
        <v>10</v>
      </c>
      <c r="B35" s="48" t="s">
        <v>72</v>
      </c>
      <c r="C35" s="48" t="s">
        <v>330</v>
      </c>
      <c r="D35" s="6">
        <v>29</v>
      </c>
      <c r="E35" s="46">
        <v>7</v>
      </c>
      <c r="F35" s="114">
        <v>2</v>
      </c>
      <c r="G35" s="43">
        <v>330</v>
      </c>
      <c r="H35" s="3">
        <v>1</v>
      </c>
      <c r="I35" s="3">
        <v>46</v>
      </c>
      <c r="J35" s="3">
        <v>283</v>
      </c>
      <c r="K35" s="44">
        <v>484</v>
      </c>
      <c r="L35" s="45">
        <v>330</v>
      </c>
      <c r="M35" s="6">
        <v>330</v>
      </c>
      <c r="N35" s="6">
        <v>0</v>
      </c>
      <c r="O35" s="6">
        <v>0</v>
      </c>
      <c r="P35" s="46">
        <v>484</v>
      </c>
      <c r="Q35" s="43">
        <v>330</v>
      </c>
      <c r="R35" s="3">
        <v>1</v>
      </c>
      <c r="S35" s="3">
        <v>46</v>
      </c>
      <c r="T35" s="3">
        <v>283</v>
      </c>
      <c r="U35" s="44">
        <v>484</v>
      </c>
      <c r="V35" s="41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36">
        <v>0</v>
      </c>
      <c r="AG35" s="41">
        <v>108</v>
      </c>
      <c r="AH35" s="5">
        <v>540</v>
      </c>
      <c r="AI35" s="36">
        <v>1109</v>
      </c>
    </row>
    <row r="36" spans="1:35" ht="24" hidden="1" customHeight="1" x14ac:dyDescent="0.25">
      <c r="A36" s="1">
        <v>11</v>
      </c>
      <c r="B36" s="48" t="s">
        <v>73</v>
      </c>
      <c r="C36" s="48" t="s">
        <v>331</v>
      </c>
      <c r="D36" s="6">
        <v>24</v>
      </c>
      <c r="E36" s="46">
        <v>5</v>
      </c>
      <c r="F36" s="114">
        <v>1</v>
      </c>
      <c r="G36" s="43">
        <v>406</v>
      </c>
      <c r="H36" s="3">
        <v>7</v>
      </c>
      <c r="I36" s="3">
        <v>83</v>
      </c>
      <c r="J36" s="3">
        <v>316</v>
      </c>
      <c r="K36" s="44">
        <v>1268</v>
      </c>
      <c r="L36" s="45">
        <v>406</v>
      </c>
      <c r="M36" s="6">
        <v>406</v>
      </c>
      <c r="N36" s="6">
        <v>0</v>
      </c>
      <c r="O36" s="6">
        <v>0</v>
      </c>
      <c r="P36" s="46">
        <v>1268</v>
      </c>
      <c r="Q36" s="43">
        <v>406</v>
      </c>
      <c r="R36" s="3">
        <v>7</v>
      </c>
      <c r="S36" s="3">
        <v>83</v>
      </c>
      <c r="T36" s="3">
        <v>316</v>
      </c>
      <c r="U36" s="44">
        <v>1268</v>
      </c>
      <c r="V36" s="41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36">
        <v>0</v>
      </c>
      <c r="AG36" s="41">
        <v>72</v>
      </c>
      <c r="AH36" s="5">
        <v>360</v>
      </c>
      <c r="AI36" s="36">
        <v>1206</v>
      </c>
    </row>
    <row r="37" spans="1:35" ht="24" hidden="1" customHeight="1" x14ac:dyDescent="0.25">
      <c r="A37" s="1">
        <v>12</v>
      </c>
      <c r="B37" s="48" t="s">
        <v>74</v>
      </c>
      <c r="C37" s="48" t="s">
        <v>330</v>
      </c>
      <c r="D37" s="6">
        <v>28</v>
      </c>
      <c r="E37" s="46">
        <v>8</v>
      </c>
      <c r="F37" s="114">
        <v>2</v>
      </c>
      <c r="G37" s="43">
        <v>285</v>
      </c>
      <c r="H37" s="3">
        <v>5</v>
      </c>
      <c r="I37" s="3">
        <v>85</v>
      </c>
      <c r="J37" s="3">
        <v>195</v>
      </c>
      <c r="K37" s="44">
        <v>315</v>
      </c>
      <c r="L37" s="45">
        <v>285</v>
      </c>
      <c r="M37" s="6">
        <v>285</v>
      </c>
      <c r="N37" s="6">
        <v>0</v>
      </c>
      <c r="O37" s="6">
        <v>0</v>
      </c>
      <c r="P37" s="46">
        <v>315</v>
      </c>
      <c r="Q37" s="43">
        <v>285</v>
      </c>
      <c r="R37" s="3">
        <v>5</v>
      </c>
      <c r="S37" s="3">
        <v>85</v>
      </c>
      <c r="T37" s="3">
        <v>195</v>
      </c>
      <c r="U37" s="44">
        <v>315</v>
      </c>
      <c r="V37" s="41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36">
        <v>0</v>
      </c>
      <c r="AG37" s="41">
        <v>108</v>
      </c>
      <c r="AH37" s="5">
        <v>540</v>
      </c>
      <c r="AI37" s="36">
        <v>1112</v>
      </c>
    </row>
    <row r="38" spans="1:35" ht="24" hidden="1" customHeight="1" x14ac:dyDescent="0.25">
      <c r="A38" s="155">
        <v>13</v>
      </c>
      <c r="B38" s="156" t="s">
        <v>75</v>
      </c>
      <c r="C38" s="156" t="s">
        <v>280</v>
      </c>
      <c r="D38" s="163">
        <v>26</v>
      </c>
      <c r="E38" s="164">
        <v>9</v>
      </c>
      <c r="F38" s="165">
        <v>0</v>
      </c>
      <c r="G38" s="160">
        <v>219</v>
      </c>
      <c r="H38" s="3">
        <v>0</v>
      </c>
      <c r="I38" s="3">
        <v>31</v>
      </c>
      <c r="J38" s="3">
        <v>188</v>
      </c>
      <c r="K38" s="161">
        <v>194</v>
      </c>
      <c r="L38" s="166">
        <v>219</v>
      </c>
      <c r="M38" s="163">
        <v>219</v>
      </c>
      <c r="N38" s="163">
        <v>0</v>
      </c>
      <c r="O38" s="163">
        <v>0</v>
      </c>
      <c r="P38" s="164">
        <v>194</v>
      </c>
      <c r="Q38" s="160">
        <v>219</v>
      </c>
      <c r="R38" s="3">
        <v>0</v>
      </c>
      <c r="S38" s="3">
        <v>31</v>
      </c>
      <c r="T38" s="3">
        <v>188</v>
      </c>
      <c r="U38" s="161">
        <v>194</v>
      </c>
      <c r="V38" s="162">
        <v>0</v>
      </c>
      <c r="W38" s="157">
        <v>0</v>
      </c>
      <c r="X38" s="5">
        <v>0</v>
      </c>
      <c r="Y38" s="5">
        <v>0</v>
      </c>
      <c r="Z38" s="5">
        <v>0</v>
      </c>
      <c r="AA38" s="157">
        <v>0</v>
      </c>
      <c r="AB38" s="157">
        <v>0</v>
      </c>
      <c r="AC38" s="5">
        <v>0</v>
      </c>
      <c r="AD38" s="5">
        <v>0</v>
      </c>
      <c r="AE38" s="5">
        <v>0</v>
      </c>
      <c r="AF38" s="158">
        <v>0</v>
      </c>
      <c r="AG38" s="162">
        <v>108</v>
      </c>
      <c r="AH38" s="157">
        <v>540</v>
      </c>
      <c r="AI38" s="158">
        <v>905</v>
      </c>
    </row>
    <row r="39" spans="1:35" ht="27.75" customHeight="1" x14ac:dyDescent="0.25">
      <c r="A39" s="194">
        <v>3</v>
      </c>
      <c r="B39" s="195" t="s">
        <v>76</v>
      </c>
      <c r="C39" s="195" t="s">
        <v>279</v>
      </c>
      <c r="D39" s="198">
        <v>24</v>
      </c>
      <c r="E39" s="198">
        <v>6</v>
      </c>
      <c r="F39" s="198">
        <v>0</v>
      </c>
      <c r="G39" s="197">
        <v>145</v>
      </c>
      <c r="H39" s="153">
        <v>4</v>
      </c>
      <c r="I39" s="3">
        <v>38</v>
      </c>
      <c r="J39" s="150">
        <v>103</v>
      </c>
      <c r="K39" s="197">
        <v>514</v>
      </c>
      <c r="L39" s="198">
        <v>145</v>
      </c>
      <c r="M39" s="198">
        <v>144</v>
      </c>
      <c r="N39" s="198">
        <v>1</v>
      </c>
      <c r="O39" s="198">
        <v>0</v>
      </c>
      <c r="P39" s="198">
        <v>514</v>
      </c>
      <c r="Q39" s="197">
        <v>144</v>
      </c>
      <c r="R39" s="153">
        <v>4</v>
      </c>
      <c r="S39" s="3">
        <v>37</v>
      </c>
      <c r="T39" s="150">
        <v>103</v>
      </c>
      <c r="U39" s="197">
        <v>514</v>
      </c>
      <c r="V39" s="196">
        <v>1</v>
      </c>
      <c r="W39" s="196">
        <v>1</v>
      </c>
      <c r="X39" s="154">
        <v>0</v>
      </c>
      <c r="Y39" s="5">
        <v>1</v>
      </c>
      <c r="Z39" s="151">
        <v>0</v>
      </c>
      <c r="AA39" s="196">
        <v>0</v>
      </c>
      <c r="AB39" s="196">
        <v>0</v>
      </c>
      <c r="AC39" s="154">
        <v>0</v>
      </c>
      <c r="AD39" s="5">
        <v>0</v>
      </c>
      <c r="AE39" s="151">
        <v>0</v>
      </c>
      <c r="AF39" s="196">
        <v>0</v>
      </c>
      <c r="AG39" s="196">
        <v>72</v>
      </c>
      <c r="AH39" s="196">
        <v>360</v>
      </c>
      <c r="AI39" s="196">
        <v>609</v>
      </c>
    </row>
    <row r="40" spans="1:35" ht="24" hidden="1" customHeight="1" x14ac:dyDescent="0.25">
      <c r="A40" s="180">
        <v>15</v>
      </c>
      <c r="B40" s="181" t="s">
        <v>77</v>
      </c>
      <c r="C40" s="181" t="s">
        <v>283</v>
      </c>
      <c r="D40" s="182">
        <v>29</v>
      </c>
      <c r="E40" s="183">
        <v>8</v>
      </c>
      <c r="F40" s="21">
        <v>1</v>
      </c>
      <c r="G40" s="184">
        <v>388</v>
      </c>
      <c r="H40" s="3">
        <v>2</v>
      </c>
      <c r="I40" s="3">
        <v>50</v>
      </c>
      <c r="J40" s="3">
        <v>336</v>
      </c>
      <c r="K40" s="185">
        <v>380</v>
      </c>
      <c r="L40" s="186">
        <v>388</v>
      </c>
      <c r="M40" s="182">
        <v>388</v>
      </c>
      <c r="N40" s="182">
        <v>0</v>
      </c>
      <c r="O40" s="182">
        <v>0</v>
      </c>
      <c r="P40" s="183">
        <v>380</v>
      </c>
      <c r="Q40" s="184">
        <v>388</v>
      </c>
      <c r="R40" s="3">
        <v>2</v>
      </c>
      <c r="S40" s="3">
        <v>50</v>
      </c>
      <c r="T40" s="3">
        <v>336</v>
      </c>
      <c r="U40" s="185">
        <v>380</v>
      </c>
      <c r="V40" s="187">
        <v>0</v>
      </c>
      <c r="W40" s="188">
        <v>0</v>
      </c>
      <c r="X40" s="5">
        <v>0</v>
      </c>
      <c r="Y40" s="5">
        <v>0</v>
      </c>
      <c r="Z40" s="5">
        <v>0</v>
      </c>
      <c r="AA40" s="188">
        <v>0</v>
      </c>
      <c r="AB40" s="188">
        <v>0</v>
      </c>
      <c r="AC40" s="5">
        <v>0</v>
      </c>
      <c r="AD40" s="5">
        <v>0</v>
      </c>
      <c r="AE40" s="5">
        <v>0</v>
      </c>
      <c r="AF40" s="189">
        <v>0</v>
      </c>
      <c r="AG40" s="187">
        <v>108</v>
      </c>
      <c r="AH40" s="188">
        <v>540</v>
      </c>
      <c r="AI40" s="189">
        <v>1221</v>
      </c>
    </row>
    <row r="41" spans="1:35" ht="30.75" customHeight="1" x14ac:dyDescent="0.25">
      <c r="A41" s="194">
        <v>4</v>
      </c>
      <c r="B41" s="195" t="s">
        <v>78</v>
      </c>
      <c r="C41" s="195" t="s">
        <v>279</v>
      </c>
      <c r="D41" s="198">
        <v>32</v>
      </c>
      <c r="E41" s="198">
        <v>10</v>
      </c>
      <c r="F41" s="198">
        <v>2</v>
      </c>
      <c r="G41" s="197">
        <v>549</v>
      </c>
      <c r="H41" s="153">
        <v>4</v>
      </c>
      <c r="I41" s="3">
        <v>105</v>
      </c>
      <c r="J41" s="150">
        <v>440</v>
      </c>
      <c r="K41" s="197">
        <v>1891</v>
      </c>
      <c r="L41" s="198">
        <v>549</v>
      </c>
      <c r="M41" s="198">
        <v>549</v>
      </c>
      <c r="N41" s="198">
        <v>0</v>
      </c>
      <c r="O41" s="198">
        <v>0</v>
      </c>
      <c r="P41" s="198">
        <v>1891</v>
      </c>
      <c r="Q41" s="197">
        <v>549</v>
      </c>
      <c r="R41" s="153">
        <v>4</v>
      </c>
      <c r="S41" s="3">
        <v>105</v>
      </c>
      <c r="T41" s="150">
        <v>440</v>
      </c>
      <c r="U41" s="197">
        <v>1891</v>
      </c>
      <c r="V41" s="196">
        <v>0</v>
      </c>
      <c r="W41" s="196">
        <v>0</v>
      </c>
      <c r="X41" s="154">
        <v>0</v>
      </c>
      <c r="Y41" s="5">
        <v>0</v>
      </c>
      <c r="Z41" s="151">
        <v>0</v>
      </c>
      <c r="AA41" s="196">
        <v>0</v>
      </c>
      <c r="AB41" s="196">
        <v>0</v>
      </c>
      <c r="AC41" s="154">
        <v>0</v>
      </c>
      <c r="AD41" s="5">
        <v>0</v>
      </c>
      <c r="AE41" s="151">
        <v>0</v>
      </c>
      <c r="AF41" s="196">
        <v>0</v>
      </c>
      <c r="AG41" s="196">
        <v>108</v>
      </c>
      <c r="AH41" s="196">
        <v>540</v>
      </c>
      <c r="AI41" s="196">
        <v>1389</v>
      </c>
    </row>
    <row r="42" spans="1:35" s="32" customFormat="1" ht="24" hidden="1" customHeight="1" x14ac:dyDescent="0.25">
      <c r="A42" s="50">
        <v>3</v>
      </c>
      <c r="B42" s="51" t="s">
        <v>6</v>
      </c>
      <c r="C42" s="51"/>
      <c r="D42" s="53">
        <f t="shared" ref="D42:AF42" si="8">SUM(D43:D55)</f>
        <v>389</v>
      </c>
      <c r="E42" s="54">
        <f t="shared" si="8"/>
        <v>128</v>
      </c>
      <c r="F42" s="54">
        <f t="shared" si="8"/>
        <v>27</v>
      </c>
      <c r="G42" s="52">
        <f t="shared" si="8"/>
        <v>3354</v>
      </c>
      <c r="H42" s="33">
        <f t="shared" si="8"/>
        <v>309</v>
      </c>
      <c r="I42" s="33">
        <f t="shared" si="8"/>
        <v>1038</v>
      </c>
      <c r="J42" s="33">
        <f t="shared" si="8"/>
        <v>2007</v>
      </c>
      <c r="K42" s="54">
        <f t="shared" si="8"/>
        <v>6040</v>
      </c>
      <c r="L42" s="52">
        <f t="shared" si="8"/>
        <v>3354</v>
      </c>
      <c r="M42" s="53">
        <f t="shared" si="8"/>
        <v>3253</v>
      </c>
      <c r="N42" s="53">
        <f t="shared" si="8"/>
        <v>95</v>
      </c>
      <c r="O42" s="53">
        <f t="shared" si="8"/>
        <v>6</v>
      </c>
      <c r="P42" s="54">
        <f t="shared" si="8"/>
        <v>6040</v>
      </c>
      <c r="Q42" s="52">
        <f t="shared" si="8"/>
        <v>3253</v>
      </c>
      <c r="R42" s="33">
        <f t="shared" si="8"/>
        <v>307</v>
      </c>
      <c r="S42" s="33">
        <f t="shared" si="8"/>
        <v>1013</v>
      </c>
      <c r="T42" s="33">
        <f t="shared" si="8"/>
        <v>1933</v>
      </c>
      <c r="U42" s="54">
        <f t="shared" si="8"/>
        <v>5929</v>
      </c>
      <c r="V42" s="52">
        <f t="shared" si="8"/>
        <v>101</v>
      </c>
      <c r="W42" s="53">
        <f t="shared" si="8"/>
        <v>95</v>
      </c>
      <c r="X42" s="33">
        <f t="shared" si="8"/>
        <v>2</v>
      </c>
      <c r="Y42" s="33">
        <f t="shared" si="8"/>
        <v>20</v>
      </c>
      <c r="Z42" s="33">
        <f t="shared" si="8"/>
        <v>73</v>
      </c>
      <c r="AA42" s="53">
        <f t="shared" si="8"/>
        <v>104</v>
      </c>
      <c r="AB42" s="53">
        <f t="shared" si="8"/>
        <v>6</v>
      </c>
      <c r="AC42" s="33">
        <f t="shared" si="8"/>
        <v>0</v>
      </c>
      <c r="AD42" s="33">
        <f t="shared" si="8"/>
        <v>5</v>
      </c>
      <c r="AE42" s="33">
        <f t="shared" si="8"/>
        <v>1</v>
      </c>
      <c r="AF42" s="54">
        <f t="shared" si="8"/>
        <v>7</v>
      </c>
      <c r="AG42" s="52">
        <f>SUM(AG43:AG55)</f>
        <v>1548</v>
      </c>
      <c r="AH42" s="53">
        <f>SUM(AH43:AH55)</f>
        <v>22000</v>
      </c>
      <c r="AI42" s="54">
        <f>SUM(AI43:AI55)</f>
        <v>9000</v>
      </c>
    </row>
    <row r="43" spans="1:35" ht="24" hidden="1" customHeight="1" x14ac:dyDescent="0.25">
      <c r="A43" s="1">
        <v>1</v>
      </c>
      <c r="B43" s="48" t="s">
        <v>79</v>
      </c>
      <c r="C43" s="48" t="s">
        <v>280</v>
      </c>
      <c r="D43" s="6">
        <v>28</v>
      </c>
      <c r="E43" s="46">
        <v>9</v>
      </c>
      <c r="F43" s="114">
        <v>2</v>
      </c>
      <c r="G43" s="43">
        <v>277</v>
      </c>
      <c r="H43" s="3">
        <v>22</v>
      </c>
      <c r="I43" s="3">
        <v>47</v>
      </c>
      <c r="J43" s="3">
        <v>208</v>
      </c>
      <c r="K43" s="44">
        <v>552</v>
      </c>
      <c r="L43" s="45">
        <v>277</v>
      </c>
      <c r="M43" s="6">
        <v>267</v>
      </c>
      <c r="N43" s="6">
        <v>10</v>
      </c>
      <c r="O43" s="6">
        <v>0</v>
      </c>
      <c r="P43" s="46">
        <v>552</v>
      </c>
      <c r="Q43" s="43">
        <v>267</v>
      </c>
      <c r="R43" s="3">
        <v>22</v>
      </c>
      <c r="S43" s="3">
        <v>47</v>
      </c>
      <c r="T43" s="3">
        <v>198</v>
      </c>
      <c r="U43" s="44">
        <v>536</v>
      </c>
      <c r="V43" s="41">
        <v>10</v>
      </c>
      <c r="W43" s="5">
        <v>10</v>
      </c>
      <c r="X43" s="5">
        <v>0</v>
      </c>
      <c r="Y43" s="5">
        <v>0</v>
      </c>
      <c r="Z43" s="5">
        <v>10</v>
      </c>
      <c r="AA43" s="5">
        <v>16</v>
      </c>
      <c r="AB43" s="5">
        <v>0</v>
      </c>
      <c r="AC43" s="5">
        <v>0</v>
      </c>
      <c r="AD43" s="5">
        <v>0</v>
      </c>
      <c r="AE43" s="5">
        <v>0</v>
      </c>
      <c r="AF43" s="36">
        <v>0</v>
      </c>
      <c r="AG43" s="41">
        <v>108</v>
      </c>
      <c r="AH43" s="5">
        <v>1535</v>
      </c>
      <c r="AI43" s="36">
        <v>628</v>
      </c>
    </row>
    <row r="44" spans="1:35" ht="24" hidden="1" customHeight="1" x14ac:dyDescent="0.25">
      <c r="A44" s="1">
        <v>2</v>
      </c>
      <c r="B44" s="48" t="s">
        <v>80</v>
      </c>
      <c r="C44" s="48" t="s">
        <v>329</v>
      </c>
      <c r="D44" s="6">
        <v>53</v>
      </c>
      <c r="E44" s="46">
        <v>26</v>
      </c>
      <c r="F44" s="114">
        <v>5</v>
      </c>
      <c r="G44" s="43">
        <v>418</v>
      </c>
      <c r="H44" s="3">
        <v>44</v>
      </c>
      <c r="I44" s="3">
        <v>297</v>
      </c>
      <c r="J44" s="3">
        <v>77</v>
      </c>
      <c r="K44" s="44">
        <v>715</v>
      </c>
      <c r="L44" s="45">
        <v>418</v>
      </c>
      <c r="M44" s="6">
        <v>395</v>
      </c>
      <c r="N44" s="6">
        <v>20</v>
      </c>
      <c r="O44" s="6">
        <v>3</v>
      </c>
      <c r="P44" s="46">
        <v>715</v>
      </c>
      <c r="Q44" s="43">
        <v>395</v>
      </c>
      <c r="R44" s="3">
        <v>44</v>
      </c>
      <c r="S44" s="3">
        <v>278</v>
      </c>
      <c r="T44" s="3">
        <v>73</v>
      </c>
      <c r="U44" s="44">
        <v>686</v>
      </c>
      <c r="V44" s="41">
        <v>23</v>
      </c>
      <c r="W44" s="5">
        <v>20</v>
      </c>
      <c r="X44" s="5">
        <v>0</v>
      </c>
      <c r="Y44" s="5">
        <v>16</v>
      </c>
      <c r="Z44" s="5">
        <v>4</v>
      </c>
      <c r="AA44" s="5">
        <v>24</v>
      </c>
      <c r="AB44" s="5">
        <v>3</v>
      </c>
      <c r="AC44" s="5">
        <v>0</v>
      </c>
      <c r="AD44" s="5">
        <v>3</v>
      </c>
      <c r="AE44" s="5">
        <v>0</v>
      </c>
      <c r="AF44" s="36">
        <v>5</v>
      </c>
      <c r="AG44" s="41">
        <v>324</v>
      </c>
      <c r="AH44" s="5">
        <v>4605</v>
      </c>
      <c r="AI44" s="36">
        <v>1884</v>
      </c>
    </row>
    <row r="45" spans="1:35" ht="24" hidden="1" customHeight="1" x14ac:dyDescent="0.25">
      <c r="A45" s="155">
        <v>3</v>
      </c>
      <c r="B45" s="156" t="s">
        <v>81</v>
      </c>
      <c r="C45" s="156" t="s">
        <v>326</v>
      </c>
      <c r="D45" s="163">
        <v>24</v>
      </c>
      <c r="E45" s="164">
        <v>6</v>
      </c>
      <c r="F45" s="165">
        <v>1</v>
      </c>
      <c r="G45" s="160">
        <v>239</v>
      </c>
      <c r="H45" s="3">
        <v>21</v>
      </c>
      <c r="I45" s="3">
        <v>34</v>
      </c>
      <c r="J45" s="3">
        <v>184</v>
      </c>
      <c r="K45" s="161">
        <v>342</v>
      </c>
      <c r="L45" s="166">
        <v>239</v>
      </c>
      <c r="M45" s="163">
        <v>239</v>
      </c>
      <c r="N45" s="163">
        <v>0</v>
      </c>
      <c r="O45" s="163">
        <v>0</v>
      </c>
      <c r="P45" s="164">
        <v>342</v>
      </c>
      <c r="Q45" s="160">
        <v>239</v>
      </c>
      <c r="R45" s="3">
        <v>21</v>
      </c>
      <c r="S45" s="3">
        <v>34</v>
      </c>
      <c r="T45" s="3">
        <v>184</v>
      </c>
      <c r="U45" s="161">
        <v>342</v>
      </c>
      <c r="V45" s="162">
        <v>0</v>
      </c>
      <c r="W45" s="157">
        <v>0</v>
      </c>
      <c r="X45" s="5">
        <v>0</v>
      </c>
      <c r="Y45" s="5">
        <v>0</v>
      </c>
      <c r="Z45" s="5">
        <v>0</v>
      </c>
      <c r="AA45" s="157">
        <v>0</v>
      </c>
      <c r="AB45" s="157">
        <v>0</v>
      </c>
      <c r="AC45" s="5">
        <v>0</v>
      </c>
      <c r="AD45" s="5">
        <v>0</v>
      </c>
      <c r="AE45" s="5">
        <v>0</v>
      </c>
      <c r="AF45" s="158">
        <v>0</v>
      </c>
      <c r="AG45" s="162">
        <v>72</v>
      </c>
      <c r="AH45" s="157">
        <v>1023</v>
      </c>
      <c r="AI45" s="158">
        <v>418</v>
      </c>
    </row>
    <row r="46" spans="1:35" ht="27.75" customHeight="1" x14ac:dyDescent="0.25">
      <c r="A46" s="194">
        <v>5</v>
      </c>
      <c r="B46" s="195" t="s">
        <v>82</v>
      </c>
      <c r="C46" s="195" t="s">
        <v>279</v>
      </c>
      <c r="D46" s="198">
        <v>31</v>
      </c>
      <c r="E46" s="198">
        <v>12</v>
      </c>
      <c r="F46" s="198">
        <v>2</v>
      </c>
      <c r="G46" s="197">
        <v>283</v>
      </c>
      <c r="H46" s="153">
        <v>26</v>
      </c>
      <c r="I46" s="3">
        <v>50</v>
      </c>
      <c r="J46" s="150">
        <v>207</v>
      </c>
      <c r="K46" s="197">
        <v>763</v>
      </c>
      <c r="L46" s="198">
        <v>283</v>
      </c>
      <c r="M46" s="198">
        <v>281</v>
      </c>
      <c r="N46" s="198">
        <v>2</v>
      </c>
      <c r="O46" s="198">
        <v>0</v>
      </c>
      <c r="P46" s="198">
        <v>763</v>
      </c>
      <c r="Q46" s="197">
        <v>281</v>
      </c>
      <c r="R46" s="153">
        <v>26</v>
      </c>
      <c r="S46" s="3">
        <v>50</v>
      </c>
      <c r="T46" s="150">
        <v>205</v>
      </c>
      <c r="U46" s="197">
        <v>761</v>
      </c>
      <c r="V46" s="196">
        <v>2</v>
      </c>
      <c r="W46" s="196">
        <v>2</v>
      </c>
      <c r="X46" s="154">
        <v>0</v>
      </c>
      <c r="Y46" s="5">
        <v>0</v>
      </c>
      <c r="Z46" s="151">
        <v>2</v>
      </c>
      <c r="AA46" s="196">
        <v>2</v>
      </c>
      <c r="AB46" s="196">
        <v>0</v>
      </c>
      <c r="AC46" s="154">
        <v>0</v>
      </c>
      <c r="AD46" s="5">
        <v>0</v>
      </c>
      <c r="AE46" s="151">
        <v>0</v>
      </c>
      <c r="AF46" s="196">
        <v>0</v>
      </c>
      <c r="AG46" s="196">
        <v>144</v>
      </c>
      <c r="AH46" s="196">
        <v>2046</v>
      </c>
      <c r="AI46" s="196">
        <v>837</v>
      </c>
    </row>
    <row r="47" spans="1:35" ht="24" hidden="1" customHeight="1" x14ac:dyDescent="0.25">
      <c r="A47" s="172">
        <v>5</v>
      </c>
      <c r="B47" s="173" t="s">
        <v>83</v>
      </c>
      <c r="C47" s="173" t="s">
        <v>283</v>
      </c>
      <c r="D47" s="190">
        <v>29</v>
      </c>
      <c r="E47" s="191">
        <v>9</v>
      </c>
      <c r="F47" s="192">
        <v>1</v>
      </c>
      <c r="G47" s="177">
        <v>315</v>
      </c>
      <c r="H47" s="3">
        <v>7</v>
      </c>
      <c r="I47" s="3">
        <v>98</v>
      </c>
      <c r="J47" s="3">
        <v>210</v>
      </c>
      <c r="K47" s="178">
        <v>547</v>
      </c>
      <c r="L47" s="193">
        <v>315</v>
      </c>
      <c r="M47" s="190">
        <v>291</v>
      </c>
      <c r="N47" s="190">
        <v>24</v>
      </c>
      <c r="O47" s="190">
        <v>0</v>
      </c>
      <c r="P47" s="191">
        <v>547</v>
      </c>
      <c r="Q47" s="177">
        <v>291</v>
      </c>
      <c r="R47" s="3">
        <v>7</v>
      </c>
      <c r="S47" s="3">
        <v>98</v>
      </c>
      <c r="T47" s="3">
        <v>186</v>
      </c>
      <c r="U47" s="178">
        <v>526</v>
      </c>
      <c r="V47" s="179">
        <v>24</v>
      </c>
      <c r="W47" s="174">
        <v>24</v>
      </c>
      <c r="X47" s="5">
        <v>0</v>
      </c>
      <c r="Y47" s="5">
        <v>0</v>
      </c>
      <c r="Z47" s="5">
        <v>24</v>
      </c>
      <c r="AA47" s="174">
        <v>21</v>
      </c>
      <c r="AB47" s="174">
        <v>0</v>
      </c>
      <c r="AC47" s="5">
        <v>0</v>
      </c>
      <c r="AD47" s="5">
        <v>0</v>
      </c>
      <c r="AE47" s="5">
        <v>0</v>
      </c>
      <c r="AF47" s="175">
        <v>0</v>
      </c>
      <c r="AG47" s="179">
        <v>108</v>
      </c>
      <c r="AH47" s="174">
        <v>1535</v>
      </c>
      <c r="AI47" s="175">
        <v>628</v>
      </c>
    </row>
    <row r="48" spans="1:35" ht="24" hidden="1" customHeight="1" x14ac:dyDescent="0.25">
      <c r="A48" s="1">
        <v>6</v>
      </c>
      <c r="B48" s="48" t="s">
        <v>84</v>
      </c>
      <c r="C48" s="48" t="s">
        <v>278</v>
      </c>
      <c r="D48" s="6">
        <v>19</v>
      </c>
      <c r="E48" s="46">
        <v>3</v>
      </c>
      <c r="F48" s="114">
        <v>1</v>
      </c>
      <c r="G48" s="43">
        <v>175</v>
      </c>
      <c r="H48" s="3">
        <v>12</v>
      </c>
      <c r="I48" s="3">
        <v>34</v>
      </c>
      <c r="J48" s="3">
        <v>129</v>
      </c>
      <c r="K48" s="44">
        <v>411</v>
      </c>
      <c r="L48" s="45">
        <v>175</v>
      </c>
      <c r="M48" s="6">
        <v>168</v>
      </c>
      <c r="N48" s="6">
        <v>7</v>
      </c>
      <c r="O48" s="6">
        <v>0</v>
      </c>
      <c r="P48" s="46">
        <v>411</v>
      </c>
      <c r="Q48" s="43">
        <v>168</v>
      </c>
      <c r="R48" s="3">
        <v>12</v>
      </c>
      <c r="S48" s="3">
        <v>34</v>
      </c>
      <c r="T48" s="3">
        <v>122</v>
      </c>
      <c r="U48" s="44">
        <v>402</v>
      </c>
      <c r="V48" s="41">
        <v>7</v>
      </c>
      <c r="W48" s="5">
        <v>7</v>
      </c>
      <c r="X48" s="5">
        <v>0</v>
      </c>
      <c r="Y48" s="5">
        <v>0</v>
      </c>
      <c r="Z48" s="5">
        <v>7</v>
      </c>
      <c r="AA48" s="5">
        <v>9</v>
      </c>
      <c r="AB48" s="5">
        <v>0</v>
      </c>
      <c r="AC48" s="5">
        <v>0</v>
      </c>
      <c r="AD48" s="5">
        <v>0</v>
      </c>
      <c r="AE48" s="5">
        <v>0</v>
      </c>
      <c r="AF48" s="36">
        <v>0</v>
      </c>
      <c r="AG48" s="41">
        <v>36</v>
      </c>
      <c r="AH48" s="5">
        <v>512</v>
      </c>
      <c r="AI48" s="36">
        <v>209</v>
      </c>
    </row>
    <row r="49" spans="1:35" ht="24" hidden="1" customHeight="1" x14ac:dyDescent="0.25">
      <c r="A49" s="1">
        <v>7</v>
      </c>
      <c r="B49" s="48" t="s">
        <v>85</v>
      </c>
      <c r="C49" s="48" t="s">
        <v>278</v>
      </c>
      <c r="D49" s="6">
        <v>28</v>
      </c>
      <c r="E49" s="46">
        <v>6</v>
      </c>
      <c r="F49" s="114">
        <v>2</v>
      </c>
      <c r="G49" s="43">
        <v>193</v>
      </c>
      <c r="H49" s="3">
        <v>1</v>
      </c>
      <c r="I49" s="3">
        <v>35</v>
      </c>
      <c r="J49" s="3">
        <v>157</v>
      </c>
      <c r="K49" s="44">
        <v>424</v>
      </c>
      <c r="L49" s="45">
        <v>193</v>
      </c>
      <c r="M49" s="6">
        <v>188</v>
      </c>
      <c r="N49" s="6">
        <v>5</v>
      </c>
      <c r="O49" s="6">
        <v>0</v>
      </c>
      <c r="P49" s="46">
        <v>424</v>
      </c>
      <c r="Q49" s="43">
        <v>188</v>
      </c>
      <c r="R49" s="3">
        <v>1</v>
      </c>
      <c r="S49" s="3">
        <v>35</v>
      </c>
      <c r="T49" s="3">
        <v>152</v>
      </c>
      <c r="U49" s="44">
        <v>416</v>
      </c>
      <c r="V49" s="41">
        <v>5</v>
      </c>
      <c r="W49" s="5">
        <v>5</v>
      </c>
      <c r="X49" s="5">
        <v>0</v>
      </c>
      <c r="Y49" s="5">
        <v>0</v>
      </c>
      <c r="Z49" s="5">
        <v>5</v>
      </c>
      <c r="AA49" s="5">
        <v>8</v>
      </c>
      <c r="AB49" s="5">
        <v>0</v>
      </c>
      <c r="AC49" s="5">
        <v>0</v>
      </c>
      <c r="AD49" s="5">
        <v>0</v>
      </c>
      <c r="AE49" s="5">
        <v>0</v>
      </c>
      <c r="AF49" s="36">
        <v>0</v>
      </c>
      <c r="AG49" s="41">
        <v>72</v>
      </c>
      <c r="AH49" s="5">
        <v>1023</v>
      </c>
      <c r="AI49" s="36">
        <v>419</v>
      </c>
    </row>
    <row r="50" spans="1:35" ht="24" hidden="1" customHeight="1" x14ac:dyDescent="0.25">
      <c r="A50" s="1">
        <v>8</v>
      </c>
      <c r="B50" s="48" t="s">
        <v>86</v>
      </c>
      <c r="C50" s="48" t="s">
        <v>333</v>
      </c>
      <c r="D50" s="6">
        <v>14</v>
      </c>
      <c r="E50" s="46">
        <v>6</v>
      </c>
      <c r="F50" s="114">
        <v>1</v>
      </c>
      <c r="G50" s="43">
        <v>120</v>
      </c>
      <c r="H50" s="3">
        <v>17</v>
      </c>
      <c r="I50" s="3">
        <v>56</v>
      </c>
      <c r="J50" s="3">
        <v>47</v>
      </c>
      <c r="K50" s="44">
        <v>256</v>
      </c>
      <c r="L50" s="45">
        <v>120</v>
      </c>
      <c r="M50" s="6">
        <v>115</v>
      </c>
      <c r="N50" s="6">
        <v>4</v>
      </c>
      <c r="O50" s="6">
        <v>1</v>
      </c>
      <c r="P50" s="46">
        <v>256</v>
      </c>
      <c r="Q50" s="43">
        <v>115</v>
      </c>
      <c r="R50" s="3">
        <v>17</v>
      </c>
      <c r="S50" s="3">
        <v>51</v>
      </c>
      <c r="T50" s="3">
        <v>47</v>
      </c>
      <c r="U50" s="44">
        <v>249</v>
      </c>
      <c r="V50" s="41">
        <v>5</v>
      </c>
      <c r="W50" s="5">
        <v>4</v>
      </c>
      <c r="X50" s="5">
        <v>0</v>
      </c>
      <c r="Y50" s="5">
        <v>4</v>
      </c>
      <c r="Z50" s="5">
        <v>0</v>
      </c>
      <c r="AA50" s="5">
        <v>6</v>
      </c>
      <c r="AB50" s="5">
        <v>1</v>
      </c>
      <c r="AC50" s="5">
        <v>0</v>
      </c>
      <c r="AD50" s="5">
        <v>1</v>
      </c>
      <c r="AE50" s="5">
        <v>0</v>
      </c>
      <c r="AF50" s="36">
        <v>1</v>
      </c>
      <c r="AG50" s="41">
        <v>72</v>
      </c>
      <c r="AH50" s="5">
        <v>1024</v>
      </c>
      <c r="AI50" s="36">
        <v>419</v>
      </c>
    </row>
    <row r="51" spans="1:35" ht="24" hidden="1" customHeight="1" x14ac:dyDescent="0.25">
      <c r="A51" s="1">
        <v>9</v>
      </c>
      <c r="B51" s="48" t="s">
        <v>87</v>
      </c>
      <c r="C51" s="48" t="s">
        <v>330</v>
      </c>
      <c r="D51" s="6">
        <v>43</v>
      </c>
      <c r="E51" s="46">
        <v>12</v>
      </c>
      <c r="F51" s="114">
        <v>2</v>
      </c>
      <c r="G51" s="43">
        <v>252</v>
      </c>
      <c r="H51" s="3">
        <v>47</v>
      </c>
      <c r="I51" s="3">
        <v>74</v>
      </c>
      <c r="J51" s="3">
        <v>131</v>
      </c>
      <c r="K51" s="44">
        <v>431</v>
      </c>
      <c r="L51" s="45">
        <v>252</v>
      </c>
      <c r="M51" s="6">
        <v>249</v>
      </c>
      <c r="N51" s="6">
        <v>3</v>
      </c>
      <c r="O51" s="6">
        <v>0</v>
      </c>
      <c r="P51" s="46">
        <v>431</v>
      </c>
      <c r="Q51" s="43">
        <v>249</v>
      </c>
      <c r="R51" s="3">
        <v>45</v>
      </c>
      <c r="S51" s="3">
        <v>74</v>
      </c>
      <c r="T51" s="3">
        <v>130</v>
      </c>
      <c r="U51" s="44">
        <v>419</v>
      </c>
      <c r="V51" s="41">
        <v>3</v>
      </c>
      <c r="W51" s="5">
        <v>3</v>
      </c>
      <c r="X51" s="5">
        <v>2</v>
      </c>
      <c r="Y51" s="5">
        <v>0</v>
      </c>
      <c r="Z51" s="5">
        <v>1</v>
      </c>
      <c r="AA51" s="5">
        <v>12</v>
      </c>
      <c r="AB51" s="5">
        <v>0</v>
      </c>
      <c r="AC51" s="5">
        <v>0</v>
      </c>
      <c r="AD51" s="5">
        <v>0</v>
      </c>
      <c r="AE51" s="5">
        <v>0</v>
      </c>
      <c r="AF51" s="36">
        <v>0</v>
      </c>
      <c r="AG51" s="41">
        <v>144</v>
      </c>
      <c r="AH51" s="5">
        <v>2047</v>
      </c>
      <c r="AI51" s="36">
        <v>837</v>
      </c>
    </row>
    <row r="52" spans="1:35" ht="24" hidden="1" customHeight="1" x14ac:dyDescent="0.25">
      <c r="A52" s="1">
        <v>10</v>
      </c>
      <c r="B52" s="48" t="s">
        <v>88</v>
      </c>
      <c r="C52" s="48" t="s">
        <v>329</v>
      </c>
      <c r="D52" s="6">
        <v>30</v>
      </c>
      <c r="E52" s="46">
        <v>9</v>
      </c>
      <c r="F52" s="114">
        <v>3</v>
      </c>
      <c r="G52" s="43">
        <v>199</v>
      </c>
      <c r="H52" s="3">
        <v>20</v>
      </c>
      <c r="I52" s="3">
        <v>71</v>
      </c>
      <c r="J52" s="3">
        <v>108</v>
      </c>
      <c r="K52" s="44">
        <v>324</v>
      </c>
      <c r="L52" s="45">
        <v>199</v>
      </c>
      <c r="M52" s="6">
        <v>199</v>
      </c>
      <c r="N52" s="6">
        <v>0</v>
      </c>
      <c r="O52" s="6">
        <v>0</v>
      </c>
      <c r="P52" s="46">
        <v>324</v>
      </c>
      <c r="Q52" s="43">
        <v>199</v>
      </c>
      <c r="R52" s="3">
        <v>20</v>
      </c>
      <c r="S52" s="3">
        <v>71</v>
      </c>
      <c r="T52" s="3">
        <v>108</v>
      </c>
      <c r="U52" s="44">
        <v>324</v>
      </c>
      <c r="V52" s="41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36">
        <v>0</v>
      </c>
      <c r="AG52" s="41">
        <v>108</v>
      </c>
      <c r="AH52" s="5">
        <v>1534</v>
      </c>
      <c r="AI52" s="36">
        <v>628</v>
      </c>
    </row>
    <row r="53" spans="1:35" ht="24" hidden="1" customHeight="1" x14ac:dyDescent="0.25">
      <c r="A53" s="1">
        <v>11</v>
      </c>
      <c r="B53" s="48" t="s">
        <v>89</v>
      </c>
      <c r="C53" s="48" t="s">
        <v>334</v>
      </c>
      <c r="D53" s="6">
        <v>29</v>
      </c>
      <c r="E53" s="46">
        <v>9</v>
      </c>
      <c r="F53" s="114">
        <v>2</v>
      </c>
      <c r="G53" s="43">
        <v>273</v>
      </c>
      <c r="H53" s="3">
        <v>12</v>
      </c>
      <c r="I53" s="3">
        <v>85</v>
      </c>
      <c r="J53" s="3">
        <v>176</v>
      </c>
      <c r="K53" s="44">
        <v>394</v>
      </c>
      <c r="L53" s="45">
        <v>273</v>
      </c>
      <c r="M53" s="6">
        <v>273</v>
      </c>
      <c r="N53" s="6">
        <v>0</v>
      </c>
      <c r="O53" s="6">
        <v>0</v>
      </c>
      <c r="P53" s="46">
        <v>394</v>
      </c>
      <c r="Q53" s="43">
        <v>273</v>
      </c>
      <c r="R53" s="3">
        <v>12</v>
      </c>
      <c r="S53" s="3">
        <v>85</v>
      </c>
      <c r="T53" s="3">
        <v>176</v>
      </c>
      <c r="U53" s="44">
        <v>394</v>
      </c>
      <c r="V53" s="41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36">
        <v>0</v>
      </c>
      <c r="AG53" s="41">
        <v>108</v>
      </c>
      <c r="AH53" s="5">
        <v>1535</v>
      </c>
      <c r="AI53" s="36">
        <v>628</v>
      </c>
    </row>
    <row r="54" spans="1:35" ht="24" hidden="1" customHeight="1" x14ac:dyDescent="0.25">
      <c r="A54" s="155">
        <v>12</v>
      </c>
      <c r="B54" s="156" t="s">
        <v>90</v>
      </c>
      <c r="C54" s="156" t="s">
        <v>330</v>
      </c>
      <c r="D54" s="163">
        <v>32</v>
      </c>
      <c r="E54" s="164">
        <v>12</v>
      </c>
      <c r="F54" s="165">
        <v>3</v>
      </c>
      <c r="G54" s="160">
        <v>278</v>
      </c>
      <c r="H54" s="3">
        <v>7</v>
      </c>
      <c r="I54" s="3">
        <v>64</v>
      </c>
      <c r="J54" s="3">
        <v>207</v>
      </c>
      <c r="K54" s="161">
        <v>371</v>
      </c>
      <c r="L54" s="166">
        <v>278</v>
      </c>
      <c r="M54" s="163">
        <v>264</v>
      </c>
      <c r="N54" s="163">
        <v>14</v>
      </c>
      <c r="O54" s="163">
        <v>0</v>
      </c>
      <c r="P54" s="164">
        <v>371</v>
      </c>
      <c r="Q54" s="160">
        <v>264</v>
      </c>
      <c r="R54" s="3">
        <v>7</v>
      </c>
      <c r="S54" s="3">
        <v>64</v>
      </c>
      <c r="T54" s="3">
        <v>193</v>
      </c>
      <c r="U54" s="161">
        <v>371</v>
      </c>
      <c r="V54" s="162">
        <v>14</v>
      </c>
      <c r="W54" s="157">
        <v>14</v>
      </c>
      <c r="X54" s="5">
        <v>0</v>
      </c>
      <c r="Y54" s="5">
        <v>0</v>
      </c>
      <c r="Z54" s="5">
        <v>14</v>
      </c>
      <c r="AA54" s="157">
        <v>0</v>
      </c>
      <c r="AB54" s="157">
        <v>0</v>
      </c>
      <c r="AC54" s="5">
        <v>0</v>
      </c>
      <c r="AD54" s="5">
        <v>0</v>
      </c>
      <c r="AE54" s="5">
        <v>0</v>
      </c>
      <c r="AF54" s="158">
        <v>0</v>
      </c>
      <c r="AG54" s="162">
        <v>144</v>
      </c>
      <c r="AH54" s="157">
        <v>2046</v>
      </c>
      <c r="AI54" s="158">
        <v>837</v>
      </c>
    </row>
    <row r="55" spans="1:35" ht="30.75" customHeight="1" x14ac:dyDescent="0.25">
      <c r="A55" s="194">
        <v>6</v>
      </c>
      <c r="B55" s="195" t="s">
        <v>91</v>
      </c>
      <c r="C55" s="195" t="s">
        <v>279</v>
      </c>
      <c r="D55" s="198">
        <v>29</v>
      </c>
      <c r="E55" s="198">
        <v>9</v>
      </c>
      <c r="F55" s="198">
        <v>2</v>
      </c>
      <c r="G55" s="197">
        <v>332</v>
      </c>
      <c r="H55" s="153">
        <v>73</v>
      </c>
      <c r="I55" s="3">
        <v>93</v>
      </c>
      <c r="J55" s="150">
        <v>166</v>
      </c>
      <c r="K55" s="197">
        <v>510</v>
      </c>
      <c r="L55" s="198">
        <v>332</v>
      </c>
      <c r="M55" s="198">
        <v>324</v>
      </c>
      <c r="N55" s="198">
        <v>6</v>
      </c>
      <c r="O55" s="198">
        <v>2</v>
      </c>
      <c r="P55" s="198">
        <v>510</v>
      </c>
      <c r="Q55" s="197">
        <v>324</v>
      </c>
      <c r="R55" s="153">
        <v>73</v>
      </c>
      <c r="S55" s="3">
        <v>92</v>
      </c>
      <c r="T55" s="150">
        <v>159</v>
      </c>
      <c r="U55" s="197">
        <v>503</v>
      </c>
      <c r="V55" s="196">
        <v>8</v>
      </c>
      <c r="W55" s="196">
        <v>6</v>
      </c>
      <c r="X55" s="154">
        <v>0</v>
      </c>
      <c r="Y55" s="5">
        <v>0</v>
      </c>
      <c r="Z55" s="151">
        <v>6</v>
      </c>
      <c r="AA55" s="196">
        <v>6</v>
      </c>
      <c r="AB55" s="196">
        <v>2</v>
      </c>
      <c r="AC55" s="154">
        <v>0</v>
      </c>
      <c r="AD55" s="5">
        <v>1</v>
      </c>
      <c r="AE55" s="151">
        <v>1</v>
      </c>
      <c r="AF55" s="196">
        <v>1</v>
      </c>
      <c r="AG55" s="196">
        <v>108</v>
      </c>
      <c r="AH55" s="196">
        <v>1535</v>
      </c>
      <c r="AI55" s="196">
        <v>628</v>
      </c>
    </row>
    <row r="56" spans="1:35" s="32" customFormat="1" ht="24" hidden="1" customHeight="1" x14ac:dyDescent="0.25">
      <c r="A56" s="50">
        <v>4</v>
      </c>
      <c r="B56" s="51" t="s">
        <v>7</v>
      </c>
      <c r="C56" s="51"/>
      <c r="D56" s="53">
        <f t="shared" ref="D56:AF56" si="9">SUM(D57:D69)</f>
        <v>553</v>
      </c>
      <c r="E56" s="54">
        <f t="shared" si="9"/>
        <v>111</v>
      </c>
      <c r="F56" s="54">
        <f t="shared" si="9"/>
        <v>17</v>
      </c>
      <c r="G56" s="52">
        <f t="shared" si="9"/>
        <v>2771</v>
      </c>
      <c r="H56" s="33">
        <f t="shared" si="9"/>
        <v>96</v>
      </c>
      <c r="I56" s="33">
        <f t="shared" si="9"/>
        <v>974</v>
      </c>
      <c r="J56" s="33">
        <f t="shared" si="9"/>
        <v>1701</v>
      </c>
      <c r="K56" s="54">
        <f t="shared" si="9"/>
        <v>4640</v>
      </c>
      <c r="L56" s="52">
        <f t="shared" si="9"/>
        <v>2771</v>
      </c>
      <c r="M56" s="53">
        <f t="shared" si="9"/>
        <v>2730</v>
      </c>
      <c r="N56" s="53">
        <f t="shared" si="9"/>
        <v>40</v>
      </c>
      <c r="O56" s="53">
        <f t="shared" si="9"/>
        <v>1</v>
      </c>
      <c r="P56" s="54">
        <f t="shared" si="9"/>
        <v>4640</v>
      </c>
      <c r="Q56" s="52">
        <f t="shared" si="9"/>
        <v>2730</v>
      </c>
      <c r="R56" s="33">
        <f t="shared" si="9"/>
        <v>96</v>
      </c>
      <c r="S56" s="33">
        <f t="shared" si="9"/>
        <v>956</v>
      </c>
      <c r="T56" s="33">
        <f t="shared" si="9"/>
        <v>1678</v>
      </c>
      <c r="U56" s="54">
        <f t="shared" si="9"/>
        <v>4607</v>
      </c>
      <c r="V56" s="52">
        <f t="shared" si="9"/>
        <v>41</v>
      </c>
      <c r="W56" s="53">
        <f t="shared" si="9"/>
        <v>40</v>
      </c>
      <c r="X56" s="33">
        <f t="shared" si="9"/>
        <v>0</v>
      </c>
      <c r="Y56" s="33">
        <f t="shared" si="9"/>
        <v>17</v>
      </c>
      <c r="Z56" s="33">
        <f t="shared" si="9"/>
        <v>23</v>
      </c>
      <c r="AA56" s="53">
        <f t="shared" si="9"/>
        <v>32</v>
      </c>
      <c r="AB56" s="53">
        <f t="shared" si="9"/>
        <v>1</v>
      </c>
      <c r="AC56" s="33">
        <f t="shared" si="9"/>
        <v>0</v>
      </c>
      <c r="AD56" s="33">
        <f t="shared" si="9"/>
        <v>1</v>
      </c>
      <c r="AE56" s="33">
        <f t="shared" si="9"/>
        <v>0</v>
      </c>
      <c r="AF56" s="54">
        <f t="shared" si="9"/>
        <v>1</v>
      </c>
      <c r="AG56" s="52">
        <f>SUM(AG57:AG69)</f>
        <v>1332</v>
      </c>
      <c r="AH56" s="53">
        <f>SUM(AH57:AH69)</f>
        <v>5418</v>
      </c>
      <c r="AI56" s="54">
        <f>SUM(AI57:AI69)</f>
        <v>7010</v>
      </c>
    </row>
    <row r="57" spans="1:35" ht="24" hidden="1" customHeight="1" x14ac:dyDescent="0.25">
      <c r="A57" s="1">
        <v>1</v>
      </c>
      <c r="B57" s="48" t="s">
        <v>143</v>
      </c>
      <c r="C57" s="48" t="s">
        <v>330</v>
      </c>
      <c r="D57" s="5">
        <v>29</v>
      </c>
      <c r="E57" s="36">
        <v>6</v>
      </c>
      <c r="F57" s="115">
        <v>1</v>
      </c>
      <c r="G57" s="43">
        <v>141</v>
      </c>
      <c r="H57" s="3">
        <v>4</v>
      </c>
      <c r="I57" s="3">
        <v>32</v>
      </c>
      <c r="J57" s="3">
        <v>105</v>
      </c>
      <c r="K57" s="44">
        <v>144</v>
      </c>
      <c r="L57" s="41">
        <v>141</v>
      </c>
      <c r="M57" s="5">
        <v>141</v>
      </c>
      <c r="N57" s="5">
        <v>0</v>
      </c>
      <c r="O57" s="5">
        <v>0</v>
      </c>
      <c r="P57" s="36">
        <v>144</v>
      </c>
      <c r="Q57" s="43">
        <v>141</v>
      </c>
      <c r="R57" s="3">
        <v>4</v>
      </c>
      <c r="S57" s="3">
        <v>32</v>
      </c>
      <c r="T57" s="3">
        <v>105</v>
      </c>
      <c r="U57" s="44">
        <v>144</v>
      </c>
      <c r="V57" s="41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36">
        <v>0</v>
      </c>
      <c r="AG57" s="41">
        <v>90</v>
      </c>
      <c r="AH57" s="5">
        <v>450</v>
      </c>
      <c r="AI57" s="36">
        <v>350</v>
      </c>
    </row>
    <row r="58" spans="1:35" ht="24" hidden="1" customHeight="1" x14ac:dyDescent="0.25">
      <c r="A58" s="1">
        <v>2</v>
      </c>
      <c r="B58" s="48" t="s">
        <v>144</v>
      </c>
      <c r="C58" s="48" t="s">
        <v>333</v>
      </c>
      <c r="D58" s="5">
        <v>36</v>
      </c>
      <c r="E58" s="36">
        <v>6</v>
      </c>
      <c r="F58" s="115">
        <v>1</v>
      </c>
      <c r="G58" s="43">
        <v>179</v>
      </c>
      <c r="H58" s="3">
        <v>7</v>
      </c>
      <c r="I58" s="3">
        <v>51</v>
      </c>
      <c r="J58" s="3">
        <v>121</v>
      </c>
      <c r="K58" s="44">
        <v>226</v>
      </c>
      <c r="L58" s="41">
        <v>179</v>
      </c>
      <c r="M58" s="5">
        <v>179</v>
      </c>
      <c r="N58" s="5">
        <v>0</v>
      </c>
      <c r="O58" s="5">
        <v>0</v>
      </c>
      <c r="P58" s="36">
        <v>226</v>
      </c>
      <c r="Q58" s="43">
        <v>179</v>
      </c>
      <c r="R58" s="3">
        <v>7</v>
      </c>
      <c r="S58" s="3">
        <v>51</v>
      </c>
      <c r="T58" s="3">
        <v>121</v>
      </c>
      <c r="U58" s="44">
        <v>226</v>
      </c>
      <c r="V58" s="41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36">
        <v>0</v>
      </c>
      <c r="AG58" s="41">
        <v>90</v>
      </c>
      <c r="AH58" s="5">
        <v>360</v>
      </c>
      <c r="AI58" s="36">
        <v>500</v>
      </c>
    </row>
    <row r="59" spans="1:35" ht="24" hidden="1" customHeight="1" x14ac:dyDescent="0.25">
      <c r="A59" s="1">
        <v>3</v>
      </c>
      <c r="B59" s="48" t="s">
        <v>145</v>
      </c>
      <c r="C59" s="48" t="s">
        <v>329</v>
      </c>
      <c r="D59" s="5">
        <v>48</v>
      </c>
      <c r="E59" s="36">
        <v>9</v>
      </c>
      <c r="F59" s="115">
        <v>2</v>
      </c>
      <c r="G59" s="43">
        <v>325</v>
      </c>
      <c r="H59" s="3">
        <v>1</v>
      </c>
      <c r="I59" s="3">
        <v>162</v>
      </c>
      <c r="J59" s="3">
        <v>162</v>
      </c>
      <c r="K59" s="44">
        <v>296</v>
      </c>
      <c r="L59" s="41">
        <v>325</v>
      </c>
      <c r="M59" s="5">
        <v>311</v>
      </c>
      <c r="N59" s="5">
        <v>13</v>
      </c>
      <c r="O59" s="5">
        <v>1</v>
      </c>
      <c r="P59" s="36">
        <v>296</v>
      </c>
      <c r="Q59" s="43">
        <v>311</v>
      </c>
      <c r="R59" s="3">
        <v>1</v>
      </c>
      <c r="S59" s="3">
        <v>161</v>
      </c>
      <c r="T59" s="3">
        <v>149</v>
      </c>
      <c r="U59" s="44">
        <v>281</v>
      </c>
      <c r="V59" s="41">
        <v>14</v>
      </c>
      <c r="W59" s="5">
        <v>13</v>
      </c>
      <c r="X59" s="5">
        <v>0</v>
      </c>
      <c r="Y59" s="5">
        <v>0</v>
      </c>
      <c r="Z59" s="5">
        <v>13</v>
      </c>
      <c r="AA59" s="5">
        <v>14</v>
      </c>
      <c r="AB59" s="5">
        <v>1</v>
      </c>
      <c r="AC59" s="5">
        <v>0</v>
      </c>
      <c r="AD59" s="5">
        <v>1</v>
      </c>
      <c r="AE59" s="5">
        <v>0</v>
      </c>
      <c r="AF59" s="36">
        <v>1</v>
      </c>
      <c r="AG59" s="41">
        <v>126</v>
      </c>
      <c r="AH59" s="5">
        <v>504</v>
      </c>
      <c r="AI59" s="36">
        <v>630</v>
      </c>
    </row>
    <row r="60" spans="1:35" ht="24" hidden="1" customHeight="1" x14ac:dyDescent="0.25">
      <c r="A60" s="1">
        <v>4</v>
      </c>
      <c r="B60" s="48" t="s">
        <v>146</v>
      </c>
      <c r="C60" s="48" t="s">
        <v>280</v>
      </c>
      <c r="D60" s="5">
        <v>48</v>
      </c>
      <c r="E60" s="36">
        <v>6</v>
      </c>
      <c r="F60" s="115">
        <v>1</v>
      </c>
      <c r="G60" s="43">
        <v>261</v>
      </c>
      <c r="H60" s="3">
        <v>9</v>
      </c>
      <c r="I60" s="3">
        <v>45</v>
      </c>
      <c r="J60" s="3">
        <v>207</v>
      </c>
      <c r="K60" s="44">
        <v>363</v>
      </c>
      <c r="L60" s="41">
        <v>261</v>
      </c>
      <c r="M60" s="5">
        <v>260</v>
      </c>
      <c r="N60" s="5">
        <v>1</v>
      </c>
      <c r="O60" s="5">
        <v>0</v>
      </c>
      <c r="P60" s="36">
        <v>363</v>
      </c>
      <c r="Q60" s="43">
        <v>260</v>
      </c>
      <c r="R60" s="3">
        <v>9</v>
      </c>
      <c r="S60" s="3">
        <v>45</v>
      </c>
      <c r="T60" s="3">
        <v>206</v>
      </c>
      <c r="U60" s="44">
        <v>363</v>
      </c>
      <c r="V60" s="41">
        <v>1</v>
      </c>
      <c r="W60" s="5">
        <v>1</v>
      </c>
      <c r="X60" s="5">
        <v>0</v>
      </c>
      <c r="Y60" s="5">
        <v>0</v>
      </c>
      <c r="Z60" s="5">
        <v>1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36">
        <v>0</v>
      </c>
      <c r="AG60" s="41">
        <v>72</v>
      </c>
      <c r="AH60" s="5">
        <v>288</v>
      </c>
      <c r="AI60" s="36">
        <v>1250</v>
      </c>
    </row>
    <row r="61" spans="1:35" ht="24" hidden="1" customHeight="1" x14ac:dyDescent="0.25">
      <c r="A61" s="1">
        <v>5</v>
      </c>
      <c r="B61" s="48" t="s">
        <v>147</v>
      </c>
      <c r="C61" s="48" t="s">
        <v>280</v>
      </c>
      <c r="D61" s="5">
        <v>36</v>
      </c>
      <c r="E61" s="36">
        <v>6</v>
      </c>
      <c r="F61" s="115">
        <v>1</v>
      </c>
      <c r="G61" s="43">
        <v>241</v>
      </c>
      <c r="H61" s="3">
        <v>4</v>
      </c>
      <c r="I61" s="3">
        <v>71</v>
      </c>
      <c r="J61" s="3">
        <v>166</v>
      </c>
      <c r="K61" s="44">
        <v>304</v>
      </c>
      <c r="L61" s="41">
        <v>241</v>
      </c>
      <c r="M61" s="5">
        <v>241</v>
      </c>
      <c r="N61" s="5">
        <v>0</v>
      </c>
      <c r="O61" s="5">
        <v>0</v>
      </c>
      <c r="P61" s="36">
        <v>304</v>
      </c>
      <c r="Q61" s="43">
        <v>241</v>
      </c>
      <c r="R61" s="3">
        <v>4</v>
      </c>
      <c r="S61" s="3">
        <v>71</v>
      </c>
      <c r="T61" s="3">
        <v>166</v>
      </c>
      <c r="U61" s="44">
        <v>304</v>
      </c>
      <c r="V61" s="41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36">
        <v>0</v>
      </c>
      <c r="AG61" s="41">
        <v>72</v>
      </c>
      <c r="AH61" s="5">
        <v>288</v>
      </c>
      <c r="AI61" s="36">
        <v>360</v>
      </c>
    </row>
    <row r="62" spans="1:35" ht="24" hidden="1" customHeight="1" x14ac:dyDescent="0.25">
      <c r="A62" s="1">
        <v>6</v>
      </c>
      <c r="B62" s="48" t="s">
        <v>148</v>
      </c>
      <c r="C62" s="48" t="s">
        <v>278</v>
      </c>
      <c r="D62" s="5">
        <v>48</v>
      </c>
      <c r="E62" s="36">
        <v>9</v>
      </c>
      <c r="F62" s="115">
        <v>2</v>
      </c>
      <c r="G62" s="43">
        <v>199</v>
      </c>
      <c r="H62" s="3">
        <v>15</v>
      </c>
      <c r="I62" s="3">
        <v>45</v>
      </c>
      <c r="J62" s="3">
        <v>139</v>
      </c>
      <c r="K62" s="44">
        <v>210</v>
      </c>
      <c r="L62" s="41">
        <v>199</v>
      </c>
      <c r="M62" s="5">
        <v>196</v>
      </c>
      <c r="N62" s="5">
        <v>3</v>
      </c>
      <c r="O62" s="5">
        <v>0</v>
      </c>
      <c r="P62" s="36">
        <v>210</v>
      </c>
      <c r="Q62" s="43">
        <v>196</v>
      </c>
      <c r="R62" s="3">
        <v>15</v>
      </c>
      <c r="S62" s="3">
        <v>45</v>
      </c>
      <c r="T62" s="3">
        <v>136</v>
      </c>
      <c r="U62" s="44">
        <v>207</v>
      </c>
      <c r="V62" s="41">
        <v>3</v>
      </c>
      <c r="W62" s="5">
        <v>3</v>
      </c>
      <c r="X62" s="5">
        <v>0</v>
      </c>
      <c r="Y62" s="5">
        <v>0</v>
      </c>
      <c r="Z62" s="5">
        <v>3</v>
      </c>
      <c r="AA62" s="5">
        <v>3</v>
      </c>
      <c r="AB62" s="5">
        <v>0</v>
      </c>
      <c r="AC62" s="5">
        <v>0</v>
      </c>
      <c r="AD62" s="5">
        <v>0</v>
      </c>
      <c r="AE62" s="5">
        <v>0</v>
      </c>
      <c r="AF62" s="36">
        <v>0</v>
      </c>
      <c r="AG62" s="41">
        <v>126</v>
      </c>
      <c r="AH62" s="5">
        <v>504</v>
      </c>
      <c r="AI62" s="36">
        <v>630</v>
      </c>
    </row>
    <row r="63" spans="1:35" ht="24" hidden="1" customHeight="1" x14ac:dyDescent="0.25">
      <c r="A63" s="1">
        <v>7</v>
      </c>
      <c r="B63" s="48" t="s">
        <v>149</v>
      </c>
      <c r="C63" s="48" t="s">
        <v>334</v>
      </c>
      <c r="D63" s="5">
        <v>44</v>
      </c>
      <c r="E63" s="36">
        <v>9</v>
      </c>
      <c r="F63" s="115">
        <v>2</v>
      </c>
      <c r="G63" s="43">
        <v>185</v>
      </c>
      <c r="H63" s="3">
        <v>11</v>
      </c>
      <c r="I63" s="3">
        <v>72</v>
      </c>
      <c r="J63" s="3">
        <v>102</v>
      </c>
      <c r="K63" s="44">
        <v>1563</v>
      </c>
      <c r="L63" s="41">
        <v>185</v>
      </c>
      <c r="M63" s="5">
        <v>182</v>
      </c>
      <c r="N63" s="5">
        <v>3</v>
      </c>
      <c r="O63" s="5">
        <v>0</v>
      </c>
      <c r="P63" s="36">
        <v>1563</v>
      </c>
      <c r="Q63" s="43">
        <v>182</v>
      </c>
      <c r="R63" s="3">
        <v>11</v>
      </c>
      <c r="S63" s="3">
        <v>72</v>
      </c>
      <c r="T63" s="3">
        <v>99</v>
      </c>
      <c r="U63" s="44">
        <v>1560</v>
      </c>
      <c r="V63" s="41">
        <v>3</v>
      </c>
      <c r="W63" s="5">
        <v>3</v>
      </c>
      <c r="X63" s="5">
        <v>0</v>
      </c>
      <c r="Y63" s="5">
        <v>0</v>
      </c>
      <c r="Z63" s="5">
        <v>3</v>
      </c>
      <c r="AA63" s="5">
        <v>3</v>
      </c>
      <c r="AB63" s="5">
        <v>0</v>
      </c>
      <c r="AC63" s="5">
        <v>0</v>
      </c>
      <c r="AD63" s="5">
        <v>0</v>
      </c>
      <c r="AE63" s="5">
        <v>0</v>
      </c>
      <c r="AF63" s="36">
        <v>0</v>
      </c>
      <c r="AG63" s="41">
        <v>126</v>
      </c>
      <c r="AH63" s="5">
        <v>504</v>
      </c>
      <c r="AI63" s="36">
        <v>350</v>
      </c>
    </row>
    <row r="64" spans="1:35" ht="24" hidden="1" customHeight="1" x14ac:dyDescent="0.25">
      <c r="A64" s="1">
        <v>8</v>
      </c>
      <c r="B64" s="48" t="s">
        <v>150</v>
      </c>
      <c r="C64" s="48" t="s">
        <v>326</v>
      </c>
      <c r="D64" s="5">
        <v>41</v>
      </c>
      <c r="E64" s="36">
        <v>9</v>
      </c>
      <c r="F64" s="115">
        <v>2</v>
      </c>
      <c r="G64" s="43">
        <v>117</v>
      </c>
      <c r="H64" s="3">
        <v>5</v>
      </c>
      <c r="I64" s="3">
        <v>29</v>
      </c>
      <c r="J64" s="3">
        <v>83</v>
      </c>
      <c r="K64" s="44">
        <v>117</v>
      </c>
      <c r="L64" s="41">
        <v>117</v>
      </c>
      <c r="M64" s="5">
        <v>114</v>
      </c>
      <c r="N64" s="5">
        <v>3</v>
      </c>
      <c r="O64" s="5">
        <v>0</v>
      </c>
      <c r="P64" s="36">
        <v>117</v>
      </c>
      <c r="Q64" s="43">
        <v>114</v>
      </c>
      <c r="R64" s="3">
        <v>5</v>
      </c>
      <c r="S64" s="3">
        <v>26</v>
      </c>
      <c r="T64" s="3">
        <v>83</v>
      </c>
      <c r="U64" s="44">
        <v>116</v>
      </c>
      <c r="V64" s="41">
        <v>3</v>
      </c>
      <c r="W64" s="5">
        <v>3</v>
      </c>
      <c r="X64" s="5">
        <v>0</v>
      </c>
      <c r="Y64" s="5">
        <v>3</v>
      </c>
      <c r="Z64" s="5">
        <v>0</v>
      </c>
      <c r="AA64" s="5">
        <v>1</v>
      </c>
      <c r="AB64" s="5">
        <v>0</v>
      </c>
      <c r="AC64" s="5">
        <v>0</v>
      </c>
      <c r="AD64" s="5">
        <v>0</v>
      </c>
      <c r="AE64" s="5">
        <v>0</v>
      </c>
      <c r="AF64" s="36">
        <v>0</v>
      </c>
      <c r="AG64" s="41">
        <v>108</v>
      </c>
      <c r="AH64" s="5">
        <v>432</v>
      </c>
      <c r="AI64" s="36">
        <v>350</v>
      </c>
    </row>
    <row r="65" spans="1:35" ht="24" hidden="1" customHeight="1" x14ac:dyDescent="0.25">
      <c r="A65" s="1">
        <v>9</v>
      </c>
      <c r="B65" s="48" t="s">
        <v>151</v>
      </c>
      <c r="C65" s="48" t="s">
        <v>330</v>
      </c>
      <c r="D65" s="5">
        <v>35</v>
      </c>
      <c r="E65" s="36">
        <v>6</v>
      </c>
      <c r="F65" s="115">
        <v>1</v>
      </c>
      <c r="G65" s="43">
        <v>143</v>
      </c>
      <c r="H65" s="3">
        <v>8</v>
      </c>
      <c r="I65" s="3">
        <v>11</v>
      </c>
      <c r="J65" s="3">
        <v>124</v>
      </c>
      <c r="K65" s="44">
        <v>194</v>
      </c>
      <c r="L65" s="41">
        <v>143</v>
      </c>
      <c r="M65" s="5">
        <v>143</v>
      </c>
      <c r="N65" s="5">
        <v>0</v>
      </c>
      <c r="O65" s="5">
        <v>0</v>
      </c>
      <c r="P65" s="36">
        <v>194</v>
      </c>
      <c r="Q65" s="43">
        <v>143</v>
      </c>
      <c r="R65" s="3">
        <v>8</v>
      </c>
      <c r="S65" s="3">
        <v>11</v>
      </c>
      <c r="T65" s="3">
        <v>124</v>
      </c>
      <c r="U65" s="44">
        <v>194</v>
      </c>
      <c r="V65" s="41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36">
        <v>0</v>
      </c>
      <c r="AG65" s="41">
        <v>72</v>
      </c>
      <c r="AH65" s="5">
        <v>288</v>
      </c>
      <c r="AI65" s="36">
        <v>320</v>
      </c>
    </row>
    <row r="66" spans="1:35" ht="24" hidden="1" customHeight="1" x14ac:dyDescent="0.25">
      <c r="A66" s="155">
        <v>10</v>
      </c>
      <c r="B66" s="156" t="s">
        <v>152</v>
      </c>
      <c r="C66" s="156" t="s">
        <v>326</v>
      </c>
      <c r="D66" s="157">
        <v>47</v>
      </c>
      <c r="E66" s="158">
        <v>9</v>
      </c>
      <c r="F66" s="159">
        <v>2</v>
      </c>
      <c r="G66" s="160">
        <v>208</v>
      </c>
      <c r="H66" s="3">
        <v>2</v>
      </c>
      <c r="I66" s="3">
        <v>44</v>
      </c>
      <c r="J66" s="3">
        <v>162</v>
      </c>
      <c r="K66" s="161">
        <v>284</v>
      </c>
      <c r="L66" s="162">
        <v>208</v>
      </c>
      <c r="M66" s="157">
        <v>204</v>
      </c>
      <c r="N66" s="157">
        <v>4</v>
      </c>
      <c r="O66" s="157">
        <v>0</v>
      </c>
      <c r="P66" s="158">
        <v>284</v>
      </c>
      <c r="Q66" s="160">
        <v>204</v>
      </c>
      <c r="R66" s="3">
        <v>2</v>
      </c>
      <c r="S66" s="3">
        <v>40</v>
      </c>
      <c r="T66" s="3">
        <v>162</v>
      </c>
      <c r="U66" s="161">
        <v>284</v>
      </c>
      <c r="V66" s="162">
        <v>4</v>
      </c>
      <c r="W66" s="157">
        <v>4</v>
      </c>
      <c r="X66" s="5">
        <v>0</v>
      </c>
      <c r="Y66" s="5">
        <v>4</v>
      </c>
      <c r="Z66" s="5">
        <v>0</v>
      </c>
      <c r="AA66" s="157">
        <v>0</v>
      </c>
      <c r="AB66" s="157">
        <v>0</v>
      </c>
      <c r="AC66" s="5">
        <v>0</v>
      </c>
      <c r="AD66" s="5">
        <v>0</v>
      </c>
      <c r="AE66" s="5">
        <v>0</v>
      </c>
      <c r="AF66" s="158">
        <v>0</v>
      </c>
      <c r="AG66" s="162">
        <v>72</v>
      </c>
      <c r="AH66" s="157">
        <v>288</v>
      </c>
      <c r="AI66" s="158">
        <v>420</v>
      </c>
    </row>
    <row r="67" spans="1:35" ht="27.75" customHeight="1" x14ac:dyDescent="0.25">
      <c r="A67" s="194">
        <v>7</v>
      </c>
      <c r="B67" s="195" t="s">
        <v>153</v>
      </c>
      <c r="C67" s="195" t="s">
        <v>279</v>
      </c>
      <c r="D67" s="196">
        <v>37</v>
      </c>
      <c r="E67" s="196">
        <v>6</v>
      </c>
      <c r="F67" s="196">
        <v>1</v>
      </c>
      <c r="G67" s="197">
        <v>125</v>
      </c>
      <c r="H67" s="153">
        <v>5</v>
      </c>
      <c r="I67" s="3">
        <v>25</v>
      </c>
      <c r="J67" s="150">
        <v>95</v>
      </c>
      <c r="K67" s="197">
        <v>121</v>
      </c>
      <c r="L67" s="196">
        <v>125</v>
      </c>
      <c r="M67" s="196">
        <v>125</v>
      </c>
      <c r="N67" s="196">
        <v>0</v>
      </c>
      <c r="O67" s="196">
        <v>0</v>
      </c>
      <c r="P67" s="196">
        <v>121</v>
      </c>
      <c r="Q67" s="197">
        <v>125</v>
      </c>
      <c r="R67" s="153">
        <v>5</v>
      </c>
      <c r="S67" s="3">
        <v>25</v>
      </c>
      <c r="T67" s="150">
        <v>95</v>
      </c>
      <c r="U67" s="197">
        <v>121</v>
      </c>
      <c r="V67" s="196">
        <v>0</v>
      </c>
      <c r="W67" s="196">
        <v>0</v>
      </c>
      <c r="X67" s="154">
        <v>0</v>
      </c>
      <c r="Y67" s="5">
        <v>0</v>
      </c>
      <c r="Z67" s="151">
        <v>0</v>
      </c>
      <c r="AA67" s="196">
        <v>0</v>
      </c>
      <c r="AB67" s="196">
        <v>0</v>
      </c>
      <c r="AC67" s="154">
        <v>0</v>
      </c>
      <c r="AD67" s="5">
        <v>0</v>
      </c>
      <c r="AE67" s="151">
        <v>0</v>
      </c>
      <c r="AF67" s="196">
        <v>0</v>
      </c>
      <c r="AG67" s="196">
        <v>90</v>
      </c>
      <c r="AH67" s="196">
        <v>360</v>
      </c>
      <c r="AI67" s="196">
        <v>450</v>
      </c>
    </row>
    <row r="68" spans="1:35" ht="24" hidden="1" customHeight="1" x14ac:dyDescent="0.25">
      <c r="A68" s="172">
        <v>12</v>
      </c>
      <c r="B68" s="173" t="s">
        <v>154</v>
      </c>
      <c r="C68" s="173" t="s">
        <v>283</v>
      </c>
      <c r="D68" s="174">
        <v>31</v>
      </c>
      <c r="E68" s="175">
        <v>3</v>
      </c>
      <c r="F68" s="176">
        <v>0</v>
      </c>
      <c r="G68" s="177">
        <v>138</v>
      </c>
      <c r="H68" s="3">
        <v>6</v>
      </c>
      <c r="I68" s="3">
        <v>14</v>
      </c>
      <c r="J68" s="3">
        <v>118</v>
      </c>
      <c r="K68" s="178">
        <v>134</v>
      </c>
      <c r="L68" s="179">
        <v>138</v>
      </c>
      <c r="M68" s="174">
        <v>136</v>
      </c>
      <c r="N68" s="174">
        <v>2</v>
      </c>
      <c r="O68" s="174">
        <v>0</v>
      </c>
      <c r="P68" s="175">
        <v>134</v>
      </c>
      <c r="Q68" s="177">
        <v>136</v>
      </c>
      <c r="R68" s="3">
        <v>6</v>
      </c>
      <c r="S68" s="3">
        <v>14</v>
      </c>
      <c r="T68" s="3">
        <v>116</v>
      </c>
      <c r="U68" s="178">
        <v>133</v>
      </c>
      <c r="V68" s="179">
        <v>2</v>
      </c>
      <c r="W68" s="174">
        <v>2</v>
      </c>
      <c r="X68" s="5">
        <v>0</v>
      </c>
      <c r="Y68" s="5">
        <v>0</v>
      </c>
      <c r="Z68" s="5">
        <v>2</v>
      </c>
      <c r="AA68" s="174">
        <v>1</v>
      </c>
      <c r="AB68" s="174">
        <v>0</v>
      </c>
      <c r="AC68" s="5">
        <v>0</v>
      </c>
      <c r="AD68" s="5">
        <v>0</v>
      </c>
      <c r="AE68" s="5">
        <v>0</v>
      </c>
      <c r="AF68" s="175">
        <v>0</v>
      </c>
      <c r="AG68" s="179">
        <v>36</v>
      </c>
      <c r="AH68" s="174">
        <v>144</v>
      </c>
      <c r="AI68" s="175">
        <v>150</v>
      </c>
    </row>
    <row r="69" spans="1:35" ht="24" hidden="1" customHeight="1" x14ac:dyDescent="0.25">
      <c r="A69" s="1">
        <v>14</v>
      </c>
      <c r="B69" s="48" t="s">
        <v>155</v>
      </c>
      <c r="C69" s="48" t="s">
        <v>280</v>
      </c>
      <c r="D69" s="5">
        <v>73</v>
      </c>
      <c r="E69" s="36">
        <v>27</v>
      </c>
      <c r="F69" s="115">
        <v>1</v>
      </c>
      <c r="G69" s="43">
        <v>509</v>
      </c>
      <c r="H69" s="3">
        <v>19</v>
      </c>
      <c r="I69" s="3">
        <v>373</v>
      </c>
      <c r="J69" s="3">
        <v>117</v>
      </c>
      <c r="K69" s="44">
        <v>684</v>
      </c>
      <c r="L69" s="41">
        <v>509</v>
      </c>
      <c r="M69" s="5">
        <v>498</v>
      </c>
      <c r="N69" s="5">
        <v>11</v>
      </c>
      <c r="O69" s="5">
        <v>0</v>
      </c>
      <c r="P69" s="36">
        <v>684</v>
      </c>
      <c r="Q69" s="43">
        <v>498</v>
      </c>
      <c r="R69" s="3">
        <v>19</v>
      </c>
      <c r="S69" s="3">
        <v>363</v>
      </c>
      <c r="T69" s="3">
        <v>116</v>
      </c>
      <c r="U69" s="44">
        <v>674</v>
      </c>
      <c r="V69" s="41">
        <v>11</v>
      </c>
      <c r="W69" s="5">
        <v>11</v>
      </c>
      <c r="X69" s="5">
        <v>0</v>
      </c>
      <c r="Y69" s="5">
        <v>10</v>
      </c>
      <c r="Z69" s="5">
        <v>1</v>
      </c>
      <c r="AA69" s="5">
        <v>10</v>
      </c>
      <c r="AB69" s="5">
        <v>0</v>
      </c>
      <c r="AC69" s="5">
        <v>0</v>
      </c>
      <c r="AD69" s="5">
        <v>0</v>
      </c>
      <c r="AE69" s="5">
        <v>0</v>
      </c>
      <c r="AF69" s="36">
        <v>0</v>
      </c>
      <c r="AG69" s="41">
        <v>252</v>
      </c>
      <c r="AH69" s="5">
        <v>1008</v>
      </c>
      <c r="AI69" s="36">
        <v>1250</v>
      </c>
    </row>
    <row r="70" spans="1:35" s="32" customFormat="1" ht="24" hidden="1" customHeight="1" x14ac:dyDescent="0.25">
      <c r="A70" s="35">
        <v>5</v>
      </c>
      <c r="B70" s="47" t="s">
        <v>8</v>
      </c>
      <c r="C70" s="47"/>
      <c r="D70" s="33">
        <f t="shared" ref="D70:AF70" si="10">SUM(D71:D86)</f>
        <v>500</v>
      </c>
      <c r="E70" s="34">
        <f t="shared" si="10"/>
        <v>171</v>
      </c>
      <c r="F70" s="34">
        <f t="shared" si="10"/>
        <v>500</v>
      </c>
      <c r="G70" s="40">
        <f t="shared" si="10"/>
        <v>7520</v>
      </c>
      <c r="H70" s="33">
        <f t="shared" si="10"/>
        <v>26</v>
      </c>
      <c r="I70" s="33">
        <f t="shared" si="10"/>
        <v>283</v>
      </c>
      <c r="J70" s="33">
        <f t="shared" si="10"/>
        <v>7211</v>
      </c>
      <c r="K70" s="34">
        <f t="shared" si="10"/>
        <v>12555</v>
      </c>
      <c r="L70" s="40">
        <f t="shared" si="10"/>
        <v>7529</v>
      </c>
      <c r="M70" s="33">
        <f t="shared" si="10"/>
        <v>7499</v>
      </c>
      <c r="N70" s="33">
        <f t="shared" si="10"/>
        <v>18</v>
      </c>
      <c r="O70" s="33">
        <f t="shared" si="10"/>
        <v>12</v>
      </c>
      <c r="P70" s="34">
        <f t="shared" si="10"/>
        <v>12555</v>
      </c>
      <c r="Q70" s="40">
        <f t="shared" si="10"/>
        <v>7504</v>
      </c>
      <c r="R70" s="33">
        <f t="shared" si="10"/>
        <v>24</v>
      </c>
      <c r="S70" s="33">
        <f t="shared" si="10"/>
        <v>276</v>
      </c>
      <c r="T70" s="33">
        <f t="shared" si="10"/>
        <v>7204</v>
      </c>
      <c r="U70" s="34">
        <f t="shared" si="10"/>
        <v>12515</v>
      </c>
      <c r="V70" s="40">
        <f t="shared" si="10"/>
        <v>30</v>
      </c>
      <c r="W70" s="33">
        <f t="shared" si="10"/>
        <v>18</v>
      </c>
      <c r="X70" s="33">
        <f t="shared" si="10"/>
        <v>0</v>
      </c>
      <c r="Y70" s="33">
        <f t="shared" si="10"/>
        <v>6</v>
      </c>
      <c r="Z70" s="33">
        <f t="shared" si="10"/>
        <v>12</v>
      </c>
      <c r="AA70" s="33">
        <f t="shared" si="10"/>
        <v>22</v>
      </c>
      <c r="AB70" s="33">
        <f t="shared" si="10"/>
        <v>12</v>
      </c>
      <c r="AC70" s="33">
        <f t="shared" si="10"/>
        <v>2</v>
      </c>
      <c r="AD70" s="33">
        <f t="shared" si="10"/>
        <v>1</v>
      </c>
      <c r="AE70" s="33">
        <f t="shared" si="10"/>
        <v>9</v>
      </c>
      <c r="AF70" s="34">
        <f t="shared" si="10"/>
        <v>18</v>
      </c>
      <c r="AG70" s="40">
        <f>SUM(AG71:AG86)</f>
        <v>2052</v>
      </c>
      <c r="AH70" s="33">
        <f>SUM(AH71:AH86)</f>
        <v>10260</v>
      </c>
      <c r="AI70" s="34">
        <f>SUM(AI71:AI86)</f>
        <v>10996</v>
      </c>
    </row>
    <row r="71" spans="1:35" ht="24" hidden="1" customHeight="1" x14ac:dyDescent="0.25">
      <c r="A71" s="1">
        <v>1</v>
      </c>
      <c r="B71" s="48" t="s">
        <v>156</v>
      </c>
      <c r="C71" s="48" t="s">
        <v>332</v>
      </c>
      <c r="D71" s="5">
        <v>30</v>
      </c>
      <c r="E71" s="36">
        <v>8</v>
      </c>
      <c r="F71" s="115">
        <v>30</v>
      </c>
      <c r="G71" s="43">
        <v>537</v>
      </c>
      <c r="H71" s="3">
        <v>1</v>
      </c>
      <c r="I71" s="3">
        <v>8</v>
      </c>
      <c r="J71" s="3">
        <v>528</v>
      </c>
      <c r="K71" s="44">
        <v>877</v>
      </c>
      <c r="L71" s="41">
        <v>537</v>
      </c>
      <c r="M71" s="5">
        <v>536</v>
      </c>
      <c r="N71" s="5">
        <v>0</v>
      </c>
      <c r="O71" s="5">
        <v>1</v>
      </c>
      <c r="P71" s="36">
        <v>877</v>
      </c>
      <c r="Q71" s="43">
        <v>536</v>
      </c>
      <c r="R71" s="3">
        <v>1</v>
      </c>
      <c r="S71" s="3">
        <v>8</v>
      </c>
      <c r="T71" s="3">
        <v>527</v>
      </c>
      <c r="U71" s="44">
        <v>874</v>
      </c>
      <c r="V71" s="41">
        <v>1</v>
      </c>
      <c r="W71" s="5"/>
      <c r="X71" s="5"/>
      <c r="Y71" s="5"/>
      <c r="Z71" s="5"/>
      <c r="AA71" s="5"/>
      <c r="AB71" s="5">
        <v>1</v>
      </c>
      <c r="AC71" s="5"/>
      <c r="AD71" s="5"/>
      <c r="AE71" s="5">
        <v>1</v>
      </c>
      <c r="AF71" s="36">
        <v>1</v>
      </c>
      <c r="AG71" s="41">
        <v>108</v>
      </c>
      <c r="AH71" s="5">
        <v>540</v>
      </c>
      <c r="AI71" s="36">
        <v>655</v>
      </c>
    </row>
    <row r="72" spans="1:35" ht="24" hidden="1" customHeight="1" x14ac:dyDescent="0.25">
      <c r="A72" s="155">
        <v>2</v>
      </c>
      <c r="B72" s="156" t="s">
        <v>157</v>
      </c>
      <c r="C72" s="156" t="s">
        <v>332</v>
      </c>
      <c r="D72" s="157">
        <v>28</v>
      </c>
      <c r="E72" s="158">
        <v>7</v>
      </c>
      <c r="F72" s="159">
        <v>28</v>
      </c>
      <c r="G72" s="160">
        <v>469</v>
      </c>
      <c r="H72" s="3">
        <v>3</v>
      </c>
      <c r="I72" s="3">
        <v>9</v>
      </c>
      <c r="J72" s="3">
        <v>457</v>
      </c>
      <c r="K72" s="161">
        <v>894</v>
      </c>
      <c r="L72" s="162">
        <v>469</v>
      </c>
      <c r="M72" s="157">
        <v>469</v>
      </c>
      <c r="N72" s="157">
        <v>0</v>
      </c>
      <c r="O72" s="157">
        <v>0</v>
      </c>
      <c r="P72" s="158">
        <v>877</v>
      </c>
      <c r="Q72" s="160">
        <v>474</v>
      </c>
      <c r="R72" s="3">
        <v>3</v>
      </c>
      <c r="S72" s="3">
        <v>9</v>
      </c>
      <c r="T72" s="3">
        <v>462</v>
      </c>
      <c r="U72" s="161">
        <v>877</v>
      </c>
      <c r="V72" s="162"/>
      <c r="W72" s="157"/>
      <c r="X72" s="5"/>
      <c r="Y72" s="5"/>
      <c r="Z72" s="5"/>
      <c r="AA72" s="157"/>
      <c r="AB72" s="157"/>
      <c r="AC72" s="5"/>
      <c r="AD72" s="5"/>
      <c r="AE72" s="5"/>
      <c r="AF72" s="158"/>
      <c r="AG72" s="162">
        <v>72</v>
      </c>
      <c r="AH72" s="157">
        <v>360</v>
      </c>
      <c r="AI72" s="158">
        <v>587</v>
      </c>
    </row>
    <row r="73" spans="1:35" ht="29.25" customHeight="1" x14ac:dyDescent="0.25">
      <c r="A73" s="194">
        <v>8</v>
      </c>
      <c r="B73" s="195" t="s">
        <v>158</v>
      </c>
      <c r="C73" s="195" t="s">
        <v>279</v>
      </c>
      <c r="D73" s="196">
        <v>28</v>
      </c>
      <c r="E73" s="196">
        <v>11</v>
      </c>
      <c r="F73" s="196">
        <v>28</v>
      </c>
      <c r="G73" s="197">
        <v>415</v>
      </c>
      <c r="H73" s="153">
        <v>0</v>
      </c>
      <c r="I73" s="3">
        <v>2</v>
      </c>
      <c r="J73" s="150">
        <v>413</v>
      </c>
      <c r="K73" s="197">
        <v>698</v>
      </c>
      <c r="L73" s="196">
        <v>415</v>
      </c>
      <c r="M73" s="196">
        <v>414</v>
      </c>
      <c r="N73" s="196">
        <v>0</v>
      </c>
      <c r="O73" s="196">
        <v>1</v>
      </c>
      <c r="P73" s="196">
        <v>698</v>
      </c>
      <c r="Q73" s="197">
        <v>414</v>
      </c>
      <c r="R73" s="153">
        <v>0</v>
      </c>
      <c r="S73" s="3">
        <v>2</v>
      </c>
      <c r="T73" s="150">
        <v>412</v>
      </c>
      <c r="U73" s="197">
        <v>697</v>
      </c>
      <c r="V73" s="196">
        <v>1</v>
      </c>
      <c r="W73" s="196"/>
      <c r="X73" s="154"/>
      <c r="Y73" s="5"/>
      <c r="Z73" s="151"/>
      <c r="AA73" s="196"/>
      <c r="AB73" s="196">
        <v>1</v>
      </c>
      <c r="AC73" s="154"/>
      <c r="AD73" s="5"/>
      <c r="AE73" s="151">
        <v>1</v>
      </c>
      <c r="AF73" s="196">
        <v>1</v>
      </c>
      <c r="AG73" s="196">
        <v>108</v>
      </c>
      <c r="AH73" s="196">
        <v>540</v>
      </c>
      <c r="AI73" s="196">
        <v>595</v>
      </c>
    </row>
    <row r="74" spans="1:35" ht="24" hidden="1" customHeight="1" x14ac:dyDescent="0.25">
      <c r="A74" s="172">
        <v>4</v>
      </c>
      <c r="B74" s="173" t="s">
        <v>159</v>
      </c>
      <c r="C74" s="173" t="s">
        <v>285</v>
      </c>
      <c r="D74" s="174">
        <v>34</v>
      </c>
      <c r="E74" s="175">
        <v>10</v>
      </c>
      <c r="F74" s="176">
        <v>34</v>
      </c>
      <c r="G74" s="177">
        <v>484</v>
      </c>
      <c r="H74" s="3">
        <v>4</v>
      </c>
      <c r="I74" s="3">
        <v>9</v>
      </c>
      <c r="J74" s="3">
        <v>471</v>
      </c>
      <c r="K74" s="178">
        <v>800</v>
      </c>
      <c r="L74" s="179">
        <v>484</v>
      </c>
      <c r="M74" s="174">
        <v>483</v>
      </c>
      <c r="N74" s="174">
        <v>0</v>
      </c>
      <c r="O74" s="174">
        <v>1</v>
      </c>
      <c r="P74" s="175">
        <v>800</v>
      </c>
      <c r="Q74" s="177">
        <v>483</v>
      </c>
      <c r="R74" s="3">
        <v>4</v>
      </c>
      <c r="S74" s="3">
        <v>8</v>
      </c>
      <c r="T74" s="3">
        <v>471</v>
      </c>
      <c r="U74" s="178">
        <v>800</v>
      </c>
      <c r="V74" s="179">
        <v>1</v>
      </c>
      <c r="W74" s="174"/>
      <c r="X74" s="5"/>
      <c r="Y74" s="5"/>
      <c r="Z74" s="5"/>
      <c r="AA74" s="174"/>
      <c r="AB74" s="174">
        <v>1</v>
      </c>
      <c r="AC74" s="5"/>
      <c r="AD74" s="5">
        <v>1</v>
      </c>
      <c r="AE74" s="5"/>
      <c r="AF74" s="175">
        <v>1</v>
      </c>
      <c r="AG74" s="179">
        <v>108</v>
      </c>
      <c r="AH74" s="174">
        <v>540</v>
      </c>
      <c r="AI74" s="175">
        <v>818</v>
      </c>
    </row>
    <row r="75" spans="1:35" ht="24" hidden="1" customHeight="1" x14ac:dyDescent="0.25">
      <c r="A75" s="1">
        <v>5</v>
      </c>
      <c r="B75" s="48" t="s">
        <v>160</v>
      </c>
      <c r="C75" s="48" t="s">
        <v>280</v>
      </c>
      <c r="D75" s="5">
        <v>32</v>
      </c>
      <c r="E75" s="36">
        <v>11</v>
      </c>
      <c r="F75" s="115">
        <v>32</v>
      </c>
      <c r="G75" s="43">
        <v>517</v>
      </c>
      <c r="H75" s="3">
        <v>3</v>
      </c>
      <c r="I75" s="3">
        <v>21</v>
      </c>
      <c r="J75" s="3">
        <v>493</v>
      </c>
      <c r="K75" s="44">
        <v>732</v>
      </c>
      <c r="L75" s="41">
        <v>517</v>
      </c>
      <c r="M75" s="5">
        <v>508</v>
      </c>
      <c r="N75" s="5">
        <v>8</v>
      </c>
      <c r="O75" s="5">
        <v>1</v>
      </c>
      <c r="P75" s="36">
        <v>732</v>
      </c>
      <c r="Q75" s="43">
        <v>508</v>
      </c>
      <c r="R75" s="3">
        <v>3</v>
      </c>
      <c r="S75" s="3">
        <v>21</v>
      </c>
      <c r="T75" s="3">
        <v>484</v>
      </c>
      <c r="U75" s="44">
        <v>723</v>
      </c>
      <c r="V75" s="41">
        <v>9</v>
      </c>
      <c r="W75" s="5">
        <v>8</v>
      </c>
      <c r="X75" s="5"/>
      <c r="Y75" s="5">
        <v>3</v>
      </c>
      <c r="Z75" s="5">
        <v>5</v>
      </c>
      <c r="AA75" s="5">
        <v>13</v>
      </c>
      <c r="AB75" s="5">
        <v>1</v>
      </c>
      <c r="AC75" s="5"/>
      <c r="AD75" s="5"/>
      <c r="AE75" s="5">
        <v>1</v>
      </c>
      <c r="AF75" s="36">
        <v>1</v>
      </c>
      <c r="AG75" s="41">
        <v>108</v>
      </c>
      <c r="AH75" s="5">
        <v>540</v>
      </c>
      <c r="AI75" s="36">
        <v>1040</v>
      </c>
    </row>
    <row r="76" spans="1:35" ht="24" hidden="1" customHeight="1" x14ac:dyDescent="0.25">
      <c r="A76" s="1">
        <v>6</v>
      </c>
      <c r="B76" s="48" t="s">
        <v>161</v>
      </c>
      <c r="C76" s="48" t="s">
        <v>283</v>
      </c>
      <c r="D76" s="5">
        <v>32</v>
      </c>
      <c r="E76" s="36">
        <v>12</v>
      </c>
      <c r="F76" s="115">
        <v>32</v>
      </c>
      <c r="G76" s="43">
        <v>381</v>
      </c>
      <c r="H76" s="3">
        <v>0</v>
      </c>
      <c r="I76" s="3">
        <v>3</v>
      </c>
      <c r="J76" s="3">
        <v>378</v>
      </c>
      <c r="K76" s="44">
        <v>521</v>
      </c>
      <c r="L76" s="41">
        <v>381</v>
      </c>
      <c r="M76" s="5">
        <v>381</v>
      </c>
      <c r="N76" s="5">
        <v>0</v>
      </c>
      <c r="O76" s="5">
        <v>0</v>
      </c>
      <c r="P76" s="36">
        <v>521</v>
      </c>
      <c r="Q76" s="43">
        <v>381</v>
      </c>
      <c r="R76" s="3">
        <v>0</v>
      </c>
      <c r="S76" s="3">
        <v>3</v>
      </c>
      <c r="T76" s="3">
        <v>378</v>
      </c>
      <c r="U76" s="44">
        <v>521</v>
      </c>
      <c r="V76" s="41"/>
      <c r="W76" s="5"/>
      <c r="X76" s="5"/>
      <c r="Y76" s="5"/>
      <c r="Z76" s="5"/>
      <c r="AA76" s="5"/>
      <c r="AB76" s="5"/>
      <c r="AC76" s="5"/>
      <c r="AD76" s="5"/>
      <c r="AE76" s="5"/>
      <c r="AF76" s="36"/>
      <c r="AG76" s="41">
        <v>144</v>
      </c>
      <c r="AH76" s="5">
        <v>720</v>
      </c>
      <c r="AI76" s="36">
        <v>593</v>
      </c>
    </row>
    <row r="77" spans="1:35" ht="24" hidden="1" customHeight="1" x14ac:dyDescent="0.25">
      <c r="A77" s="1">
        <v>7</v>
      </c>
      <c r="B77" s="48" t="s">
        <v>162</v>
      </c>
      <c r="C77" s="48" t="s">
        <v>330</v>
      </c>
      <c r="D77" s="5">
        <v>29</v>
      </c>
      <c r="E77" s="36">
        <v>10</v>
      </c>
      <c r="F77" s="115">
        <v>29</v>
      </c>
      <c r="G77" s="43">
        <v>419</v>
      </c>
      <c r="H77" s="3">
        <v>0</v>
      </c>
      <c r="I77" s="3">
        <v>13</v>
      </c>
      <c r="J77" s="3">
        <v>406</v>
      </c>
      <c r="K77" s="44">
        <v>470</v>
      </c>
      <c r="L77" s="41">
        <v>419</v>
      </c>
      <c r="M77" s="5">
        <v>419</v>
      </c>
      <c r="N77" s="5">
        <v>0</v>
      </c>
      <c r="O77" s="5">
        <v>0</v>
      </c>
      <c r="P77" s="36">
        <v>470</v>
      </c>
      <c r="Q77" s="43">
        <v>419</v>
      </c>
      <c r="R77" s="3">
        <v>0</v>
      </c>
      <c r="S77" s="3">
        <v>13</v>
      </c>
      <c r="T77" s="3">
        <v>406</v>
      </c>
      <c r="U77" s="44">
        <v>470</v>
      </c>
      <c r="V77" s="41"/>
      <c r="W77" s="5"/>
      <c r="X77" s="5"/>
      <c r="Y77" s="5"/>
      <c r="Z77" s="5"/>
      <c r="AA77" s="5"/>
      <c r="AB77" s="5"/>
      <c r="AC77" s="5"/>
      <c r="AD77" s="5"/>
      <c r="AE77" s="5"/>
      <c r="AF77" s="36"/>
      <c r="AG77" s="41">
        <v>108</v>
      </c>
      <c r="AH77" s="5">
        <v>540</v>
      </c>
      <c r="AI77" s="36">
        <v>690</v>
      </c>
    </row>
    <row r="78" spans="1:35" ht="24" hidden="1" customHeight="1" x14ac:dyDescent="0.25">
      <c r="A78" s="1">
        <v>8</v>
      </c>
      <c r="B78" s="48" t="s">
        <v>163</v>
      </c>
      <c r="C78" s="48" t="s">
        <v>330</v>
      </c>
      <c r="D78" s="5">
        <v>33</v>
      </c>
      <c r="E78" s="36">
        <v>12</v>
      </c>
      <c r="F78" s="115">
        <v>33</v>
      </c>
      <c r="G78" s="43">
        <v>434</v>
      </c>
      <c r="H78" s="3">
        <v>1</v>
      </c>
      <c r="I78" s="3">
        <v>28</v>
      </c>
      <c r="J78" s="3">
        <v>405</v>
      </c>
      <c r="K78" s="44">
        <v>735</v>
      </c>
      <c r="L78" s="41">
        <v>434</v>
      </c>
      <c r="M78" s="5">
        <v>434</v>
      </c>
      <c r="N78" s="5">
        <v>0</v>
      </c>
      <c r="O78" s="5">
        <v>0</v>
      </c>
      <c r="P78" s="36">
        <v>735</v>
      </c>
      <c r="Q78" s="43">
        <v>434</v>
      </c>
      <c r="R78" s="3">
        <v>1</v>
      </c>
      <c r="S78" s="3">
        <v>28</v>
      </c>
      <c r="T78" s="3">
        <v>405</v>
      </c>
      <c r="U78" s="44">
        <v>735</v>
      </c>
      <c r="V78" s="41"/>
      <c r="W78" s="5"/>
      <c r="X78" s="5"/>
      <c r="Y78" s="5"/>
      <c r="Z78" s="5"/>
      <c r="AA78" s="5"/>
      <c r="AB78" s="5"/>
      <c r="AC78" s="5"/>
      <c r="AD78" s="5"/>
      <c r="AE78" s="5"/>
      <c r="AF78" s="36"/>
      <c r="AG78" s="41">
        <v>108</v>
      </c>
      <c r="AH78" s="5">
        <v>540</v>
      </c>
      <c r="AI78" s="36">
        <v>733</v>
      </c>
    </row>
    <row r="79" spans="1:35" ht="24" hidden="1" customHeight="1" x14ac:dyDescent="0.25">
      <c r="A79" s="1">
        <v>9</v>
      </c>
      <c r="B79" s="48" t="s">
        <v>164</v>
      </c>
      <c r="C79" s="48" t="s">
        <v>328</v>
      </c>
      <c r="D79" s="5">
        <v>43</v>
      </c>
      <c r="E79" s="36">
        <v>15</v>
      </c>
      <c r="F79" s="115">
        <v>43</v>
      </c>
      <c r="G79" s="43">
        <v>760</v>
      </c>
      <c r="H79" s="3">
        <v>3</v>
      </c>
      <c r="I79" s="3">
        <v>58</v>
      </c>
      <c r="J79" s="3">
        <v>699</v>
      </c>
      <c r="K79" s="44">
        <v>1262</v>
      </c>
      <c r="L79" s="41">
        <v>769</v>
      </c>
      <c r="M79" s="5">
        <v>769</v>
      </c>
      <c r="N79" s="5">
        <v>0</v>
      </c>
      <c r="O79" s="5"/>
      <c r="P79" s="36">
        <v>1279</v>
      </c>
      <c r="Q79" s="43">
        <v>769</v>
      </c>
      <c r="R79" s="3">
        <v>3</v>
      </c>
      <c r="S79" s="3">
        <v>58</v>
      </c>
      <c r="T79" s="3">
        <v>708</v>
      </c>
      <c r="U79" s="44">
        <v>1279</v>
      </c>
      <c r="V79" s="41"/>
      <c r="W79" s="5"/>
      <c r="X79" s="5"/>
      <c r="Y79" s="5"/>
      <c r="Z79" s="5"/>
      <c r="AA79" s="5"/>
      <c r="AB79" s="5"/>
      <c r="AC79" s="5"/>
      <c r="AD79" s="5"/>
      <c r="AE79" s="5"/>
      <c r="AF79" s="36"/>
      <c r="AG79" s="41">
        <v>324</v>
      </c>
      <c r="AH79" s="5">
        <v>1620</v>
      </c>
      <c r="AI79" s="36">
        <v>1076</v>
      </c>
    </row>
    <row r="80" spans="1:35" ht="24" hidden="1" customHeight="1" x14ac:dyDescent="0.25">
      <c r="A80" s="1">
        <v>10</v>
      </c>
      <c r="B80" s="48" t="s">
        <v>165</v>
      </c>
      <c r="C80" s="48" t="s">
        <v>284</v>
      </c>
      <c r="D80" s="5">
        <v>25</v>
      </c>
      <c r="E80" s="36">
        <v>10</v>
      </c>
      <c r="F80" s="115">
        <v>25</v>
      </c>
      <c r="G80" s="43">
        <v>424</v>
      </c>
      <c r="H80" s="3">
        <v>0</v>
      </c>
      <c r="I80" s="3">
        <v>1</v>
      </c>
      <c r="J80" s="3">
        <v>423</v>
      </c>
      <c r="K80" s="44">
        <v>624</v>
      </c>
      <c r="L80" s="41">
        <v>424</v>
      </c>
      <c r="M80" s="5">
        <v>420</v>
      </c>
      <c r="N80" s="5">
        <v>1</v>
      </c>
      <c r="O80" s="5">
        <v>3</v>
      </c>
      <c r="P80" s="36">
        <v>624</v>
      </c>
      <c r="Q80" s="43">
        <v>420</v>
      </c>
      <c r="R80" s="3">
        <v>0</v>
      </c>
      <c r="S80" s="3">
        <v>0</v>
      </c>
      <c r="T80" s="3">
        <v>420</v>
      </c>
      <c r="U80" s="44">
        <v>620</v>
      </c>
      <c r="V80" s="41">
        <v>4</v>
      </c>
      <c r="W80" s="5">
        <v>1</v>
      </c>
      <c r="X80" s="5"/>
      <c r="Y80" s="5"/>
      <c r="Z80" s="5">
        <v>1</v>
      </c>
      <c r="AA80" s="5">
        <v>1</v>
      </c>
      <c r="AB80" s="5">
        <v>3</v>
      </c>
      <c r="AC80" s="5"/>
      <c r="AD80" s="5"/>
      <c r="AE80" s="5">
        <v>3</v>
      </c>
      <c r="AF80" s="36">
        <v>6</v>
      </c>
      <c r="AG80" s="41">
        <v>108</v>
      </c>
      <c r="AH80" s="5">
        <v>540</v>
      </c>
      <c r="AI80" s="36">
        <v>491</v>
      </c>
    </row>
    <row r="81" spans="1:35" ht="24" hidden="1" customHeight="1" x14ac:dyDescent="0.25">
      <c r="A81" s="1">
        <v>11</v>
      </c>
      <c r="B81" s="48" t="s">
        <v>166</v>
      </c>
      <c r="C81" s="48" t="s">
        <v>280</v>
      </c>
      <c r="D81" s="5">
        <v>35</v>
      </c>
      <c r="E81" s="36">
        <v>15</v>
      </c>
      <c r="F81" s="115">
        <v>35</v>
      </c>
      <c r="G81" s="43">
        <v>445</v>
      </c>
      <c r="H81" s="3">
        <v>0</v>
      </c>
      <c r="I81" s="3">
        <v>14</v>
      </c>
      <c r="J81" s="3">
        <v>431</v>
      </c>
      <c r="K81" s="44">
        <v>583</v>
      </c>
      <c r="L81" s="41">
        <v>445</v>
      </c>
      <c r="M81" s="5">
        <v>444</v>
      </c>
      <c r="N81" s="5">
        <v>1</v>
      </c>
      <c r="O81" s="5">
        <v>0</v>
      </c>
      <c r="P81" s="36">
        <v>583</v>
      </c>
      <c r="Q81" s="43">
        <v>444</v>
      </c>
      <c r="R81" s="3">
        <v>0</v>
      </c>
      <c r="S81" s="3">
        <v>13</v>
      </c>
      <c r="T81" s="3">
        <v>431</v>
      </c>
      <c r="U81" s="44">
        <v>583</v>
      </c>
      <c r="V81" s="41">
        <v>1</v>
      </c>
      <c r="W81" s="5">
        <v>1</v>
      </c>
      <c r="X81" s="5"/>
      <c r="Y81" s="5"/>
      <c r="Z81" s="5">
        <v>1</v>
      </c>
      <c r="AA81" s="5">
        <v>1</v>
      </c>
      <c r="AB81" s="5"/>
      <c r="AC81" s="5"/>
      <c r="AD81" s="5"/>
      <c r="AE81" s="5"/>
      <c r="AF81" s="36"/>
      <c r="AG81" s="41">
        <v>180</v>
      </c>
      <c r="AH81" s="5">
        <v>900</v>
      </c>
      <c r="AI81" s="36">
        <v>455</v>
      </c>
    </row>
    <row r="82" spans="1:35" ht="24" hidden="1" customHeight="1" x14ac:dyDescent="0.25">
      <c r="A82" s="1">
        <v>12</v>
      </c>
      <c r="B82" s="48" t="s">
        <v>167</v>
      </c>
      <c r="C82" s="48" t="s">
        <v>335</v>
      </c>
      <c r="D82" s="5">
        <v>32</v>
      </c>
      <c r="E82" s="36">
        <v>12</v>
      </c>
      <c r="F82" s="115">
        <v>32</v>
      </c>
      <c r="G82" s="43">
        <v>440</v>
      </c>
      <c r="H82" s="3">
        <v>1</v>
      </c>
      <c r="I82" s="3">
        <v>3</v>
      </c>
      <c r="J82" s="3">
        <v>436</v>
      </c>
      <c r="K82" s="44">
        <v>621</v>
      </c>
      <c r="L82" s="41">
        <v>440</v>
      </c>
      <c r="M82" s="5">
        <v>438</v>
      </c>
      <c r="N82" s="5">
        <v>0</v>
      </c>
      <c r="O82" s="5">
        <v>2</v>
      </c>
      <c r="P82" s="36">
        <v>621</v>
      </c>
      <c r="Q82" s="43">
        <v>438</v>
      </c>
      <c r="R82" s="3">
        <v>1</v>
      </c>
      <c r="S82" s="3">
        <v>3</v>
      </c>
      <c r="T82" s="3">
        <v>434</v>
      </c>
      <c r="U82" s="44">
        <v>619</v>
      </c>
      <c r="V82" s="41">
        <v>2</v>
      </c>
      <c r="W82" s="5"/>
      <c r="X82" s="5"/>
      <c r="Y82" s="5"/>
      <c r="Z82" s="5"/>
      <c r="AA82" s="5"/>
      <c r="AB82" s="5">
        <v>2</v>
      </c>
      <c r="AC82" s="5"/>
      <c r="AD82" s="5"/>
      <c r="AE82" s="5">
        <v>2</v>
      </c>
      <c r="AF82" s="36">
        <v>4</v>
      </c>
      <c r="AG82" s="41">
        <v>144</v>
      </c>
      <c r="AH82" s="5">
        <v>720</v>
      </c>
      <c r="AI82" s="36">
        <v>539</v>
      </c>
    </row>
    <row r="83" spans="1:35" ht="24" hidden="1" customHeight="1" x14ac:dyDescent="0.25">
      <c r="A83" s="155">
        <v>13</v>
      </c>
      <c r="B83" s="156" t="s">
        <v>168</v>
      </c>
      <c r="C83" s="156" t="s">
        <v>335</v>
      </c>
      <c r="D83" s="157">
        <v>27</v>
      </c>
      <c r="E83" s="158">
        <v>9</v>
      </c>
      <c r="F83" s="159">
        <v>27</v>
      </c>
      <c r="G83" s="160">
        <v>441</v>
      </c>
      <c r="H83" s="3">
        <v>7</v>
      </c>
      <c r="I83" s="3">
        <v>12</v>
      </c>
      <c r="J83" s="3">
        <v>422</v>
      </c>
      <c r="K83" s="161">
        <v>808</v>
      </c>
      <c r="L83" s="162">
        <v>441</v>
      </c>
      <c r="M83" s="157">
        <v>439</v>
      </c>
      <c r="N83" s="157">
        <v>0</v>
      </c>
      <c r="O83" s="157">
        <v>2</v>
      </c>
      <c r="P83" s="158">
        <v>808</v>
      </c>
      <c r="Q83" s="160">
        <v>439</v>
      </c>
      <c r="R83" s="3">
        <v>5</v>
      </c>
      <c r="S83" s="3">
        <v>12</v>
      </c>
      <c r="T83" s="3">
        <v>422</v>
      </c>
      <c r="U83" s="161">
        <v>803</v>
      </c>
      <c r="V83" s="162">
        <v>2</v>
      </c>
      <c r="W83" s="157"/>
      <c r="X83" s="5"/>
      <c r="Y83" s="5"/>
      <c r="Z83" s="5"/>
      <c r="AA83" s="157"/>
      <c r="AB83" s="157">
        <v>2</v>
      </c>
      <c r="AC83" s="5">
        <v>2</v>
      </c>
      <c r="AD83" s="5"/>
      <c r="AE83" s="5"/>
      <c r="AF83" s="158">
        <v>3</v>
      </c>
      <c r="AG83" s="162">
        <v>108</v>
      </c>
      <c r="AH83" s="157">
        <v>540</v>
      </c>
      <c r="AI83" s="158">
        <v>781</v>
      </c>
    </row>
    <row r="84" spans="1:35" ht="27.75" customHeight="1" x14ac:dyDescent="0.25">
      <c r="A84" s="194">
        <v>9</v>
      </c>
      <c r="B84" s="195" t="s">
        <v>169</v>
      </c>
      <c r="C84" s="195" t="s">
        <v>279</v>
      </c>
      <c r="D84" s="196">
        <v>28</v>
      </c>
      <c r="E84" s="196">
        <v>7</v>
      </c>
      <c r="F84" s="196">
        <v>28</v>
      </c>
      <c r="G84" s="197">
        <v>464</v>
      </c>
      <c r="H84" s="153">
        <v>1</v>
      </c>
      <c r="I84" s="3">
        <v>24</v>
      </c>
      <c r="J84" s="150">
        <v>439</v>
      </c>
      <c r="K84" s="197">
        <v>850</v>
      </c>
      <c r="L84" s="196">
        <v>464</v>
      </c>
      <c r="M84" s="196">
        <v>464</v>
      </c>
      <c r="N84" s="196">
        <v>0</v>
      </c>
      <c r="O84" s="196">
        <v>0</v>
      </c>
      <c r="P84" s="196">
        <v>850</v>
      </c>
      <c r="Q84" s="197">
        <v>464</v>
      </c>
      <c r="R84" s="153">
        <v>1</v>
      </c>
      <c r="S84" s="3">
        <v>24</v>
      </c>
      <c r="T84" s="150">
        <v>439</v>
      </c>
      <c r="U84" s="197">
        <v>850</v>
      </c>
      <c r="V84" s="196"/>
      <c r="W84" s="196"/>
      <c r="X84" s="154"/>
      <c r="Y84" s="5"/>
      <c r="Z84" s="151"/>
      <c r="AA84" s="196"/>
      <c r="AB84" s="196"/>
      <c r="AC84" s="154"/>
      <c r="AD84" s="5"/>
      <c r="AE84" s="151"/>
      <c r="AF84" s="196"/>
      <c r="AG84" s="196">
        <v>72</v>
      </c>
      <c r="AH84" s="196">
        <v>360</v>
      </c>
      <c r="AI84" s="196">
        <v>710</v>
      </c>
    </row>
    <row r="85" spans="1:35" ht="24" hidden="1" customHeight="1" x14ac:dyDescent="0.25">
      <c r="A85" s="172">
        <v>15</v>
      </c>
      <c r="B85" s="173" t="s">
        <v>170</v>
      </c>
      <c r="C85" s="173" t="s">
        <v>285</v>
      </c>
      <c r="D85" s="174">
        <v>30</v>
      </c>
      <c r="E85" s="175">
        <v>9</v>
      </c>
      <c r="F85" s="176">
        <v>30</v>
      </c>
      <c r="G85" s="177">
        <v>434</v>
      </c>
      <c r="H85" s="3">
        <v>1</v>
      </c>
      <c r="I85" s="3">
        <v>61</v>
      </c>
      <c r="J85" s="3">
        <v>372</v>
      </c>
      <c r="K85" s="178">
        <v>1349</v>
      </c>
      <c r="L85" s="179">
        <v>434</v>
      </c>
      <c r="M85" s="174">
        <v>429</v>
      </c>
      <c r="N85" s="174">
        <v>5</v>
      </c>
      <c r="O85" s="174">
        <v>0</v>
      </c>
      <c r="P85" s="175">
        <v>1349</v>
      </c>
      <c r="Q85" s="177">
        <v>429</v>
      </c>
      <c r="R85" s="3">
        <v>1</v>
      </c>
      <c r="S85" s="3">
        <v>58</v>
      </c>
      <c r="T85" s="3">
        <v>370</v>
      </c>
      <c r="U85" s="178">
        <v>1341</v>
      </c>
      <c r="V85" s="179">
        <v>5</v>
      </c>
      <c r="W85" s="174">
        <v>5</v>
      </c>
      <c r="X85" s="5"/>
      <c r="Y85" s="5">
        <v>3</v>
      </c>
      <c r="Z85" s="5">
        <v>2</v>
      </c>
      <c r="AA85" s="174">
        <v>4</v>
      </c>
      <c r="AB85" s="174"/>
      <c r="AC85" s="5"/>
      <c r="AD85" s="5"/>
      <c r="AE85" s="5"/>
      <c r="AF85" s="175"/>
      <c r="AG85" s="179">
        <v>108</v>
      </c>
      <c r="AH85" s="174">
        <v>540</v>
      </c>
      <c r="AI85" s="175">
        <v>543</v>
      </c>
    </row>
    <row r="86" spans="1:35" ht="24" hidden="1" customHeight="1" x14ac:dyDescent="0.25">
      <c r="A86" s="1">
        <v>16</v>
      </c>
      <c r="B86" s="48" t="s">
        <v>171</v>
      </c>
      <c r="C86" s="48" t="s">
        <v>283</v>
      </c>
      <c r="D86" s="5">
        <v>34</v>
      </c>
      <c r="E86" s="36">
        <v>13</v>
      </c>
      <c r="F86" s="115">
        <v>34</v>
      </c>
      <c r="G86" s="43">
        <v>456</v>
      </c>
      <c r="H86" s="3">
        <v>1</v>
      </c>
      <c r="I86" s="3">
        <v>17</v>
      </c>
      <c r="J86" s="3">
        <v>438</v>
      </c>
      <c r="K86" s="44">
        <v>731</v>
      </c>
      <c r="L86" s="41">
        <v>456</v>
      </c>
      <c r="M86" s="5">
        <v>452</v>
      </c>
      <c r="N86" s="5">
        <v>3</v>
      </c>
      <c r="O86" s="5">
        <v>1</v>
      </c>
      <c r="P86" s="36">
        <v>731</v>
      </c>
      <c r="Q86" s="43">
        <v>452</v>
      </c>
      <c r="R86" s="3">
        <v>1</v>
      </c>
      <c r="S86" s="3">
        <v>16</v>
      </c>
      <c r="T86" s="3">
        <v>435</v>
      </c>
      <c r="U86" s="44">
        <v>723</v>
      </c>
      <c r="V86" s="41">
        <v>4</v>
      </c>
      <c r="W86" s="5">
        <v>3</v>
      </c>
      <c r="X86" s="5"/>
      <c r="Y86" s="5"/>
      <c r="Z86" s="5">
        <v>3</v>
      </c>
      <c r="AA86" s="5">
        <v>3</v>
      </c>
      <c r="AB86" s="5">
        <v>1</v>
      </c>
      <c r="AC86" s="5"/>
      <c r="AD86" s="5"/>
      <c r="AE86" s="5">
        <v>1</v>
      </c>
      <c r="AF86" s="36">
        <v>1</v>
      </c>
      <c r="AG86" s="41">
        <v>144</v>
      </c>
      <c r="AH86" s="5">
        <v>720</v>
      </c>
      <c r="AI86" s="36">
        <v>690</v>
      </c>
    </row>
    <row r="87" spans="1:35" s="32" customFormat="1" ht="24" hidden="1" customHeight="1" x14ac:dyDescent="0.25">
      <c r="A87" s="35">
        <v>6</v>
      </c>
      <c r="B87" s="47" t="s">
        <v>9</v>
      </c>
      <c r="C87" s="47"/>
      <c r="D87" s="33">
        <f>SUM(D88:D98)</f>
        <v>273</v>
      </c>
      <c r="E87" s="34">
        <f>SUM(E88:E98)</f>
        <v>92</v>
      </c>
      <c r="F87" s="34">
        <f>SUM(F88:F98)</f>
        <v>10</v>
      </c>
      <c r="G87" s="40">
        <f t="shared" ref="G87:AI87" si="11">SUM(G88:G98)</f>
        <v>3033</v>
      </c>
      <c r="H87" s="33">
        <f t="shared" si="11"/>
        <v>28</v>
      </c>
      <c r="I87" s="33">
        <f t="shared" si="11"/>
        <v>1197</v>
      </c>
      <c r="J87" s="33">
        <f t="shared" si="11"/>
        <v>1808</v>
      </c>
      <c r="K87" s="34">
        <f t="shared" si="11"/>
        <v>8116</v>
      </c>
      <c r="L87" s="40">
        <f t="shared" si="11"/>
        <v>3033</v>
      </c>
      <c r="M87" s="33">
        <f t="shared" si="11"/>
        <v>2957</v>
      </c>
      <c r="N87" s="33">
        <f t="shared" si="11"/>
        <v>41</v>
      </c>
      <c r="O87" s="33">
        <f t="shared" si="11"/>
        <v>35</v>
      </c>
      <c r="P87" s="34">
        <f t="shared" si="11"/>
        <v>8116</v>
      </c>
      <c r="Q87" s="40">
        <f t="shared" si="11"/>
        <v>2957</v>
      </c>
      <c r="R87" s="33">
        <f t="shared" si="11"/>
        <v>27</v>
      </c>
      <c r="S87" s="33">
        <f t="shared" si="11"/>
        <v>1186</v>
      </c>
      <c r="T87" s="33">
        <f t="shared" si="11"/>
        <v>1744</v>
      </c>
      <c r="U87" s="34">
        <f t="shared" si="11"/>
        <v>7989</v>
      </c>
      <c r="V87" s="40">
        <f t="shared" si="11"/>
        <v>76</v>
      </c>
      <c r="W87" s="33">
        <f t="shared" si="11"/>
        <v>41</v>
      </c>
      <c r="X87" s="33">
        <f t="shared" si="11"/>
        <v>1</v>
      </c>
      <c r="Y87" s="33">
        <f t="shared" si="11"/>
        <v>7</v>
      </c>
      <c r="Z87" s="33">
        <f t="shared" si="11"/>
        <v>33</v>
      </c>
      <c r="AA87" s="33">
        <f t="shared" si="11"/>
        <v>51</v>
      </c>
      <c r="AB87" s="33">
        <f t="shared" si="11"/>
        <v>35</v>
      </c>
      <c r="AC87" s="33">
        <f t="shared" si="11"/>
        <v>0</v>
      </c>
      <c r="AD87" s="33">
        <f t="shared" si="11"/>
        <v>4</v>
      </c>
      <c r="AE87" s="33">
        <f t="shared" si="11"/>
        <v>31</v>
      </c>
      <c r="AF87" s="34">
        <f t="shared" si="11"/>
        <v>76</v>
      </c>
      <c r="AG87" s="40">
        <f t="shared" si="11"/>
        <v>1044</v>
      </c>
      <c r="AH87" s="33">
        <f t="shared" si="11"/>
        <v>5220</v>
      </c>
      <c r="AI87" s="34">
        <f t="shared" si="11"/>
        <v>12050</v>
      </c>
    </row>
    <row r="88" spans="1:35" ht="24" hidden="1" customHeight="1" x14ac:dyDescent="0.25">
      <c r="A88" s="1">
        <v>1</v>
      </c>
      <c r="B88" s="48" t="s">
        <v>172</v>
      </c>
      <c r="C88" s="48" t="s">
        <v>283</v>
      </c>
      <c r="D88" s="5">
        <v>24</v>
      </c>
      <c r="E88" s="36">
        <v>5</v>
      </c>
      <c r="F88" s="115">
        <v>1</v>
      </c>
      <c r="G88" s="43">
        <v>271</v>
      </c>
      <c r="H88" s="3">
        <v>0</v>
      </c>
      <c r="I88" s="3">
        <v>139</v>
      </c>
      <c r="J88" s="3">
        <v>132</v>
      </c>
      <c r="K88" s="44">
        <v>583</v>
      </c>
      <c r="L88" s="41">
        <v>260</v>
      </c>
      <c r="M88" s="5">
        <v>251</v>
      </c>
      <c r="N88" s="5">
        <v>5</v>
      </c>
      <c r="O88" s="5">
        <v>4</v>
      </c>
      <c r="P88" s="36">
        <v>533</v>
      </c>
      <c r="Q88" s="43">
        <v>251</v>
      </c>
      <c r="R88" s="3"/>
      <c r="S88" s="3">
        <v>128</v>
      </c>
      <c r="T88" s="3">
        <v>123</v>
      </c>
      <c r="U88" s="44">
        <v>521</v>
      </c>
      <c r="V88" s="41">
        <v>9</v>
      </c>
      <c r="W88" s="5">
        <v>5</v>
      </c>
      <c r="X88" s="5"/>
      <c r="Y88" s="5"/>
      <c r="Z88" s="5">
        <v>5</v>
      </c>
      <c r="AA88" s="5">
        <v>7</v>
      </c>
      <c r="AB88" s="5">
        <v>4</v>
      </c>
      <c r="AC88" s="5"/>
      <c r="AD88" s="5">
        <v>1</v>
      </c>
      <c r="AE88" s="5">
        <v>3</v>
      </c>
      <c r="AF88" s="36">
        <v>8</v>
      </c>
      <c r="AG88" s="41">
        <v>72</v>
      </c>
      <c r="AH88" s="5">
        <v>360</v>
      </c>
      <c r="AI88" s="36">
        <v>723</v>
      </c>
    </row>
    <row r="89" spans="1:35" ht="24" hidden="1" customHeight="1" x14ac:dyDescent="0.25">
      <c r="A89" s="1">
        <v>2</v>
      </c>
      <c r="B89" s="48" t="s">
        <v>173</v>
      </c>
      <c r="C89" s="48" t="s">
        <v>331</v>
      </c>
      <c r="D89" s="5">
        <v>32</v>
      </c>
      <c r="E89" s="36">
        <v>10</v>
      </c>
      <c r="F89" s="115">
        <v>2</v>
      </c>
      <c r="G89" s="43">
        <v>384</v>
      </c>
      <c r="H89" s="3">
        <v>4</v>
      </c>
      <c r="I89" s="3">
        <v>115</v>
      </c>
      <c r="J89" s="3">
        <v>265</v>
      </c>
      <c r="K89" s="44">
        <v>1100</v>
      </c>
      <c r="L89" s="41">
        <v>377</v>
      </c>
      <c r="M89" s="5">
        <v>360</v>
      </c>
      <c r="N89" s="5">
        <v>8</v>
      </c>
      <c r="O89" s="5">
        <v>9</v>
      </c>
      <c r="P89" s="36">
        <v>899</v>
      </c>
      <c r="Q89" s="43">
        <v>363</v>
      </c>
      <c r="R89" s="3">
        <v>4</v>
      </c>
      <c r="S89" s="3">
        <v>84</v>
      </c>
      <c r="T89" s="3">
        <v>275</v>
      </c>
      <c r="U89" s="44">
        <v>870</v>
      </c>
      <c r="V89" s="41">
        <v>17</v>
      </c>
      <c r="W89" s="5">
        <v>8</v>
      </c>
      <c r="X89" s="5"/>
      <c r="Y89" s="5"/>
      <c r="Z89" s="5">
        <v>8</v>
      </c>
      <c r="AA89" s="5">
        <v>9</v>
      </c>
      <c r="AB89" s="5">
        <v>9</v>
      </c>
      <c r="AC89" s="5"/>
      <c r="AD89" s="5"/>
      <c r="AE89" s="5">
        <v>9</v>
      </c>
      <c r="AF89" s="36">
        <v>22</v>
      </c>
      <c r="AG89" s="41">
        <v>144</v>
      </c>
      <c r="AH89" s="5">
        <v>720</v>
      </c>
      <c r="AI89" s="36">
        <v>1615</v>
      </c>
    </row>
    <row r="90" spans="1:35" ht="24" hidden="1" customHeight="1" x14ac:dyDescent="0.25">
      <c r="A90" s="155">
        <v>3</v>
      </c>
      <c r="B90" s="156" t="s">
        <v>174</v>
      </c>
      <c r="C90" s="156" t="s">
        <v>333</v>
      </c>
      <c r="D90" s="157">
        <v>19</v>
      </c>
      <c r="E90" s="158">
        <v>9</v>
      </c>
      <c r="F90" s="159"/>
      <c r="G90" s="160">
        <v>390</v>
      </c>
      <c r="H90" s="3">
        <v>3</v>
      </c>
      <c r="I90" s="3">
        <v>183</v>
      </c>
      <c r="J90" s="3">
        <v>204</v>
      </c>
      <c r="K90" s="161">
        <v>1534</v>
      </c>
      <c r="L90" s="162">
        <v>397</v>
      </c>
      <c r="M90" s="157">
        <v>394</v>
      </c>
      <c r="N90" s="157"/>
      <c r="O90" s="157">
        <v>3</v>
      </c>
      <c r="P90" s="158">
        <v>1951</v>
      </c>
      <c r="Q90" s="160">
        <v>394</v>
      </c>
      <c r="R90" s="3">
        <v>4</v>
      </c>
      <c r="S90" s="3">
        <v>213</v>
      </c>
      <c r="T90" s="3">
        <v>177</v>
      </c>
      <c r="U90" s="161">
        <v>1944</v>
      </c>
      <c r="V90" s="162">
        <v>3</v>
      </c>
      <c r="W90" s="157">
        <v>0</v>
      </c>
      <c r="X90" s="5"/>
      <c r="Y90" s="5"/>
      <c r="Z90" s="5"/>
      <c r="AA90" s="157"/>
      <c r="AB90" s="157">
        <v>3</v>
      </c>
      <c r="AC90" s="5"/>
      <c r="AD90" s="5"/>
      <c r="AE90" s="5">
        <v>3</v>
      </c>
      <c r="AF90" s="158">
        <v>7</v>
      </c>
      <c r="AG90" s="162">
        <v>108</v>
      </c>
      <c r="AH90" s="157">
        <v>540</v>
      </c>
      <c r="AI90" s="158">
        <v>1270</v>
      </c>
    </row>
    <row r="91" spans="1:35" ht="29.25" customHeight="1" x14ac:dyDescent="0.25">
      <c r="A91" s="194">
        <v>10</v>
      </c>
      <c r="B91" s="195" t="s">
        <v>175</v>
      </c>
      <c r="C91" s="195" t="s">
        <v>279</v>
      </c>
      <c r="D91" s="196">
        <v>22</v>
      </c>
      <c r="E91" s="196">
        <v>12</v>
      </c>
      <c r="F91" s="196"/>
      <c r="G91" s="197">
        <v>391</v>
      </c>
      <c r="H91" s="153">
        <v>6</v>
      </c>
      <c r="I91" s="3">
        <v>142</v>
      </c>
      <c r="J91" s="150">
        <v>243</v>
      </c>
      <c r="K91" s="197">
        <v>1048</v>
      </c>
      <c r="L91" s="196">
        <v>388</v>
      </c>
      <c r="M91" s="196">
        <v>385</v>
      </c>
      <c r="N91" s="196"/>
      <c r="O91" s="196">
        <v>3</v>
      </c>
      <c r="P91" s="196">
        <v>1001</v>
      </c>
      <c r="Q91" s="197">
        <v>385</v>
      </c>
      <c r="R91" s="153">
        <v>9</v>
      </c>
      <c r="S91" s="3">
        <v>141</v>
      </c>
      <c r="T91" s="150">
        <v>235</v>
      </c>
      <c r="U91" s="197">
        <v>995</v>
      </c>
      <c r="V91" s="196">
        <v>3</v>
      </c>
      <c r="W91" s="196">
        <v>0</v>
      </c>
      <c r="X91" s="154"/>
      <c r="Y91" s="5"/>
      <c r="Z91" s="151"/>
      <c r="AA91" s="196"/>
      <c r="AB91" s="196">
        <v>3</v>
      </c>
      <c r="AC91" s="154"/>
      <c r="AD91" s="5"/>
      <c r="AE91" s="151">
        <v>3</v>
      </c>
      <c r="AF91" s="196">
        <v>6</v>
      </c>
      <c r="AG91" s="196">
        <v>144</v>
      </c>
      <c r="AH91" s="196">
        <v>720</v>
      </c>
      <c r="AI91" s="196">
        <v>1560</v>
      </c>
    </row>
    <row r="92" spans="1:35" ht="24" hidden="1" customHeight="1" x14ac:dyDescent="0.25">
      <c r="A92" s="172">
        <v>5</v>
      </c>
      <c r="B92" s="173" t="s">
        <v>176</v>
      </c>
      <c r="C92" s="173" t="s">
        <v>278</v>
      </c>
      <c r="D92" s="174">
        <v>25</v>
      </c>
      <c r="E92" s="175">
        <v>9</v>
      </c>
      <c r="F92" s="176"/>
      <c r="G92" s="177">
        <v>174</v>
      </c>
      <c r="H92" s="3">
        <v>4</v>
      </c>
      <c r="I92" s="3">
        <v>18</v>
      </c>
      <c r="J92" s="3">
        <v>152</v>
      </c>
      <c r="K92" s="178">
        <v>346</v>
      </c>
      <c r="L92" s="179">
        <v>190</v>
      </c>
      <c r="M92" s="174">
        <v>188</v>
      </c>
      <c r="N92" s="174"/>
      <c r="O92" s="174">
        <v>2</v>
      </c>
      <c r="P92" s="175">
        <v>360</v>
      </c>
      <c r="Q92" s="177">
        <v>188</v>
      </c>
      <c r="R92" s="3">
        <v>4</v>
      </c>
      <c r="S92" s="3">
        <v>26</v>
      </c>
      <c r="T92" s="3">
        <v>158</v>
      </c>
      <c r="U92" s="178">
        <v>354</v>
      </c>
      <c r="V92" s="179">
        <v>2</v>
      </c>
      <c r="W92" s="174">
        <v>0</v>
      </c>
      <c r="X92" s="5"/>
      <c r="Y92" s="5"/>
      <c r="Z92" s="5"/>
      <c r="AA92" s="174"/>
      <c r="AB92" s="174">
        <v>2</v>
      </c>
      <c r="AC92" s="5"/>
      <c r="AD92" s="5"/>
      <c r="AE92" s="5">
        <v>2</v>
      </c>
      <c r="AF92" s="175">
        <v>6</v>
      </c>
      <c r="AG92" s="179">
        <v>108</v>
      </c>
      <c r="AH92" s="174">
        <v>540</v>
      </c>
      <c r="AI92" s="175">
        <v>1095</v>
      </c>
    </row>
    <row r="93" spans="1:35" ht="24" hidden="1" customHeight="1" x14ac:dyDescent="0.25">
      <c r="A93" s="1">
        <v>6</v>
      </c>
      <c r="B93" s="48" t="s">
        <v>177</v>
      </c>
      <c r="C93" s="48" t="s">
        <v>325</v>
      </c>
      <c r="D93" s="5">
        <v>13</v>
      </c>
      <c r="E93" s="36">
        <v>3</v>
      </c>
      <c r="F93" s="115"/>
      <c r="G93" s="43">
        <v>83</v>
      </c>
      <c r="H93" s="3">
        <v>0</v>
      </c>
      <c r="I93" s="3">
        <v>19</v>
      </c>
      <c r="J93" s="3">
        <v>64</v>
      </c>
      <c r="K93" s="44">
        <v>162</v>
      </c>
      <c r="L93" s="41">
        <v>91</v>
      </c>
      <c r="M93" s="5">
        <v>87</v>
      </c>
      <c r="N93" s="5">
        <v>3</v>
      </c>
      <c r="O93" s="5">
        <v>1</v>
      </c>
      <c r="P93" s="36">
        <v>168</v>
      </c>
      <c r="Q93" s="43">
        <v>87</v>
      </c>
      <c r="R93" s="3"/>
      <c r="S93" s="3">
        <v>20</v>
      </c>
      <c r="T93" s="3">
        <v>67</v>
      </c>
      <c r="U93" s="44">
        <v>163</v>
      </c>
      <c r="V93" s="41">
        <v>4</v>
      </c>
      <c r="W93" s="5">
        <v>3</v>
      </c>
      <c r="X93" s="5">
        <v>1</v>
      </c>
      <c r="Y93" s="5"/>
      <c r="Z93" s="5">
        <v>2</v>
      </c>
      <c r="AA93" s="5">
        <v>6</v>
      </c>
      <c r="AB93" s="5">
        <v>1</v>
      </c>
      <c r="AC93" s="5"/>
      <c r="AD93" s="5">
        <v>1</v>
      </c>
      <c r="AE93" s="5"/>
      <c r="AF93" s="36">
        <v>3</v>
      </c>
      <c r="AG93" s="41">
        <v>36</v>
      </c>
      <c r="AH93" s="5">
        <v>180</v>
      </c>
      <c r="AI93" s="36">
        <v>345</v>
      </c>
    </row>
    <row r="94" spans="1:35" ht="24" hidden="1" customHeight="1" x14ac:dyDescent="0.25">
      <c r="A94" s="1">
        <v>7</v>
      </c>
      <c r="B94" s="48" t="s">
        <v>178</v>
      </c>
      <c r="C94" s="48" t="s">
        <v>329</v>
      </c>
      <c r="D94" s="5">
        <v>25</v>
      </c>
      <c r="E94" s="36">
        <v>4</v>
      </c>
      <c r="F94" s="115">
        <v>2</v>
      </c>
      <c r="G94" s="43">
        <v>162</v>
      </c>
      <c r="H94" s="3">
        <v>0</v>
      </c>
      <c r="I94" s="3">
        <v>29</v>
      </c>
      <c r="J94" s="3">
        <v>133</v>
      </c>
      <c r="K94" s="44">
        <v>388</v>
      </c>
      <c r="L94" s="41">
        <v>179</v>
      </c>
      <c r="M94" s="5">
        <v>173</v>
      </c>
      <c r="N94" s="5">
        <v>6</v>
      </c>
      <c r="O94" s="5"/>
      <c r="P94" s="36">
        <v>382</v>
      </c>
      <c r="Q94" s="43">
        <v>173</v>
      </c>
      <c r="R94" s="3"/>
      <c r="S94" s="3">
        <v>26</v>
      </c>
      <c r="T94" s="3">
        <v>147</v>
      </c>
      <c r="U94" s="44">
        <v>375</v>
      </c>
      <c r="V94" s="41">
        <v>6</v>
      </c>
      <c r="W94" s="5">
        <v>6</v>
      </c>
      <c r="X94" s="5"/>
      <c r="Y94" s="5"/>
      <c r="Z94" s="5">
        <v>6</v>
      </c>
      <c r="AA94" s="5">
        <v>7</v>
      </c>
      <c r="AB94" s="5">
        <v>0</v>
      </c>
      <c r="AC94" s="5"/>
      <c r="AD94" s="5"/>
      <c r="AE94" s="5"/>
      <c r="AF94" s="36"/>
      <c r="AG94" s="41">
        <v>72</v>
      </c>
      <c r="AH94" s="5">
        <v>360</v>
      </c>
      <c r="AI94" s="36">
        <v>852</v>
      </c>
    </row>
    <row r="95" spans="1:35" ht="24" hidden="1" customHeight="1" x14ac:dyDescent="0.25">
      <c r="A95" s="1">
        <v>8</v>
      </c>
      <c r="B95" s="48" t="s">
        <v>179</v>
      </c>
      <c r="C95" s="48" t="s">
        <v>330</v>
      </c>
      <c r="D95" s="5">
        <v>26</v>
      </c>
      <c r="E95" s="36">
        <v>8</v>
      </c>
      <c r="F95" s="115">
        <v>1</v>
      </c>
      <c r="G95" s="43">
        <v>316</v>
      </c>
      <c r="H95" s="3">
        <v>0</v>
      </c>
      <c r="I95" s="3">
        <v>62</v>
      </c>
      <c r="J95" s="3">
        <v>254</v>
      </c>
      <c r="K95" s="44">
        <v>599</v>
      </c>
      <c r="L95" s="41">
        <v>304</v>
      </c>
      <c r="M95" s="5">
        <v>293</v>
      </c>
      <c r="N95" s="5">
        <v>4</v>
      </c>
      <c r="O95" s="5">
        <v>7</v>
      </c>
      <c r="P95" s="36">
        <v>585</v>
      </c>
      <c r="Q95" s="43">
        <v>293</v>
      </c>
      <c r="R95" s="3"/>
      <c r="S95" s="3">
        <v>62</v>
      </c>
      <c r="T95" s="3">
        <v>231</v>
      </c>
      <c r="U95" s="44">
        <v>568</v>
      </c>
      <c r="V95" s="41">
        <v>11</v>
      </c>
      <c r="W95" s="5">
        <v>4</v>
      </c>
      <c r="X95" s="5"/>
      <c r="Y95" s="5"/>
      <c r="Z95" s="5">
        <v>4</v>
      </c>
      <c r="AA95" s="5">
        <v>4</v>
      </c>
      <c r="AB95" s="5">
        <v>7</v>
      </c>
      <c r="AC95" s="5"/>
      <c r="AD95" s="5"/>
      <c r="AE95" s="5">
        <v>7</v>
      </c>
      <c r="AF95" s="36">
        <v>11</v>
      </c>
      <c r="AG95" s="41">
        <v>108</v>
      </c>
      <c r="AH95" s="5">
        <v>540</v>
      </c>
      <c r="AI95" s="36">
        <v>1270</v>
      </c>
    </row>
    <row r="96" spans="1:35" ht="24" hidden="1" customHeight="1" x14ac:dyDescent="0.25">
      <c r="A96" s="1">
        <v>9</v>
      </c>
      <c r="B96" s="48" t="s">
        <v>180</v>
      </c>
      <c r="C96" s="48" t="s">
        <v>334</v>
      </c>
      <c r="D96" s="5">
        <v>46</v>
      </c>
      <c r="E96" s="36">
        <v>21</v>
      </c>
      <c r="F96" s="115">
        <v>3</v>
      </c>
      <c r="G96" s="43">
        <v>484</v>
      </c>
      <c r="H96" s="3">
        <v>6</v>
      </c>
      <c r="I96" s="3">
        <v>376</v>
      </c>
      <c r="J96" s="3">
        <v>102</v>
      </c>
      <c r="K96" s="44">
        <v>1451</v>
      </c>
      <c r="L96" s="41">
        <v>478</v>
      </c>
      <c r="M96" s="5">
        <v>460</v>
      </c>
      <c r="N96" s="5">
        <v>12</v>
      </c>
      <c r="O96" s="5">
        <v>6</v>
      </c>
      <c r="P96" s="36">
        <v>1454</v>
      </c>
      <c r="Q96" s="43">
        <v>457</v>
      </c>
      <c r="R96" s="3">
        <v>4</v>
      </c>
      <c r="S96" s="3">
        <v>374</v>
      </c>
      <c r="T96" s="3">
        <v>79</v>
      </c>
      <c r="U96" s="44">
        <v>1419</v>
      </c>
      <c r="V96" s="41">
        <v>18</v>
      </c>
      <c r="W96" s="5">
        <v>12</v>
      </c>
      <c r="X96" s="5"/>
      <c r="Y96" s="5">
        <v>7</v>
      </c>
      <c r="Z96" s="5">
        <v>5</v>
      </c>
      <c r="AA96" s="5">
        <v>15</v>
      </c>
      <c r="AB96" s="5">
        <v>6</v>
      </c>
      <c r="AC96" s="5"/>
      <c r="AD96" s="5">
        <v>2</v>
      </c>
      <c r="AE96" s="5">
        <v>4</v>
      </c>
      <c r="AF96" s="36">
        <v>13</v>
      </c>
      <c r="AG96" s="41">
        <v>108</v>
      </c>
      <c r="AH96" s="5">
        <v>540</v>
      </c>
      <c r="AI96" s="36">
        <v>1735</v>
      </c>
    </row>
    <row r="97" spans="1:35" ht="24" hidden="1" customHeight="1" x14ac:dyDescent="0.25">
      <c r="A97" s="1">
        <v>10</v>
      </c>
      <c r="B97" s="48" t="s">
        <v>181</v>
      </c>
      <c r="C97" s="48" t="s">
        <v>329</v>
      </c>
      <c r="D97" s="5">
        <v>27</v>
      </c>
      <c r="E97" s="36">
        <v>9</v>
      </c>
      <c r="F97" s="115"/>
      <c r="G97" s="43">
        <v>281</v>
      </c>
      <c r="H97" s="3">
        <v>5</v>
      </c>
      <c r="I97" s="3">
        <v>45</v>
      </c>
      <c r="J97" s="3">
        <v>231</v>
      </c>
      <c r="K97" s="44">
        <v>729</v>
      </c>
      <c r="L97" s="41">
        <v>272</v>
      </c>
      <c r="M97" s="5">
        <v>272</v>
      </c>
      <c r="N97" s="5"/>
      <c r="O97" s="5"/>
      <c r="P97" s="36">
        <v>618</v>
      </c>
      <c r="Q97" s="43">
        <v>272</v>
      </c>
      <c r="R97" s="3">
        <v>2</v>
      </c>
      <c r="S97" s="3">
        <v>43</v>
      </c>
      <c r="T97" s="3">
        <v>227</v>
      </c>
      <c r="U97" s="44">
        <v>618</v>
      </c>
      <c r="V97" s="41">
        <v>0</v>
      </c>
      <c r="W97" s="5">
        <v>0</v>
      </c>
      <c r="X97" s="5"/>
      <c r="Y97" s="5"/>
      <c r="Z97" s="5"/>
      <c r="AA97" s="5"/>
      <c r="AB97" s="5">
        <v>0</v>
      </c>
      <c r="AC97" s="5"/>
      <c r="AD97" s="5"/>
      <c r="AE97" s="5"/>
      <c r="AF97" s="36"/>
      <c r="AG97" s="41">
        <v>108</v>
      </c>
      <c r="AH97" s="5">
        <v>540</v>
      </c>
      <c r="AI97" s="36">
        <v>1230</v>
      </c>
    </row>
    <row r="98" spans="1:35" ht="24" hidden="1" customHeight="1" x14ac:dyDescent="0.25">
      <c r="A98" s="1">
        <v>11</v>
      </c>
      <c r="B98" s="48" t="s">
        <v>182</v>
      </c>
      <c r="C98" s="48" t="s">
        <v>278</v>
      </c>
      <c r="D98" s="5">
        <v>14</v>
      </c>
      <c r="E98" s="36">
        <v>2</v>
      </c>
      <c r="F98" s="115">
        <v>1</v>
      </c>
      <c r="G98" s="43">
        <v>97</v>
      </c>
      <c r="H98" s="3">
        <v>0</v>
      </c>
      <c r="I98" s="3">
        <v>69</v>
      </c>
      <c r="J98" s="3">
        <v>28</v>
      </c>
      <c r="K98" s="44">
        <v>176</v>
      </c>
      <c r="L98" s="41">
        <v>97</v>
      </c>
      <c r="M98" s="5">
        <v>94</v>
      </c>
      <c r="N98" s="5">
        <v>3</v>
      </c>
      <c r="O98" s="5"/>
      <c r="P98" s="36">
        <v>165</v>
      </c>
      <c r="Q98" s="43">
        <v>94</v>
      </c>
      <c r="R98" s="3"/>
      <c r="S98" s="3">
        <v>69</v>
      </c>
      <c r="T98" s="3">
        <v>25</v>
      </c>
      <c r="U98" s="44">
        <v>162</v>
      </c>
      <c r="V98" s="41">
        <v>3</v>
      </c>
      <c r="W98" s="5">
        <v>3</v>
      </c>
      <c r="X98" s="5"/>
      <c r="Y98" s="5"/>
      <c r="Z98" s="5">
        <v>3</v>
      </c>
      <c r="AA98" s="5">
        <v>3</v>
      </c>
      <c r="AB98" s="5">
        <v>0</v>
      </c>
      <c r="AC98" s="5"/>
      <c r="AD98" s="5"/>
      <c r="AE98" s="5"/>
      <c r="AF98" s="36"/>
      <c r="AG98" s="41">
        <v>36</v>
      </c>
      <c r="AH98" s="5">
        <v>180</v>
      </c>
      <c r="AI98" s="36">
        <v>355</v>
      </c>
    </row>
    <row r="99" spans="1:35" s="32" customFormat="1" ht="24" hidden="1" customHeight="1" x14ac:dyDescent="0.25">
      <c r="A99" s="35">
        <v>7</v>
      </c>
      <c r="B99" s="47" t="s">
        <v>10</v>
      </c>
      <c r="C99" s="47"/>
      <c r="D99" s="33">
        <f>SUM(D100:D113)</f>
        <v>395</v>
      </c>
      <c r="E99" s="34">
        <f>SUM(E100:E113)</f>
        <v>126</v>
      </c>
      <c r="F99" s="34">
        <f>SUM(F100:F113)</f>
        <v>0</v>
      </c>
      <c r="G99" s="40">
        <f t="shared" ref="G99:AI99" si="12">SUM(G100:G113)</f>
        <v>2824</v>
      </c>
      <c r="H99" s="33">
        <f t="shared" si="12"/>
        <v>131</v>
      </c>
      <c r="I99" s="33">
        <f t="shared" si="12"/>
        <v>652</v>
      </c>
      <c r="J99" s="33">
        <f t="shared" si="12"/>
        <v>2041</v>
      </c>
      <c r="K99" s="34">
        <f t="shared" si="12"/>
        <v>11375</v>
      </c>
      <c r="L99" s="40">
        <f t="shared" si="12"/>
        <v>2824</v>
      </c>
      <c r="M99" s="33">
        <f t="shared" si="12"/>
        <v>2815</v>
      </c>
      <c r="N99" s="33">
        <f t="shared" si="12"/>
        <v>2</v>
      </c>
      <c r="O99" s="33">
        <f t="shared" si="12"/>
        <v>7</v>
      </c>
      <c r="P99" s="34">
        <f t="shared" si="12"/>
        <v>11375</v>
      </c>
      <c r="Q99" s="40">
        <f t="shared" si="12"/>
        <v>2815</v>
      </c>
      <c r="R99" s="33">
        <f t="shared" si="12"/>
        <v>129</v>
      </c>
      <c r="S99" s="33">
        <f t="shared" si="12"/>
        <v>649</v>
      </c>
      <c r="T99" s="33">
        <f t="shared" si="12"/>
        <v>2037</v>
      </c>
      <c r="U99" s="34">
        <f t="shared" si="12"/>
        <v>11357</v>
      </c>
      <c r="V99" s="40">
        <f t="shared" si="12"/>
        <v>9</v>
      </c>
      <c r="W99" s="33">
        <f t="shared" si="12"/>
        <v>2</v>
      </c>
      <c r="X99" s="33">
        <f t="shared" si="12"/>
        <v>1</v>
      </c>
      <c r="Y99" s="33">
        <f t="shared" si="12"/>
        <v>1</v>
      </c>
      <c r="Z99" s="33">
        <f t="shared" si="12"/>
        <v>0</v>
      </c>
      <c r="AA99" s="33">
        <f t="shared" si="12"/>
        <v>3</v>
      </c>
      <c r="AB99" s="33">
        <f t="shared" si="12"/>
        <v>7</v>
      </c>
      <c r="AC99" s="33">
        <f t="shared" si="12"/>
        <v>1</v>
      </c>
      <c r="AD99" s="33">
        <f t="shared" si="12"/>
        <v>2</v>
      </c>
      <c r="AE99" s="33">
        <f t="shared" si="12"/>
        <v>4</v>
      </c>
      <c r="AF99" s="34">
        <f t="shared" si="12"/>
        <v>15</v>
      </c>
      <c r="AG99" s="40">
        <f t="shared" si="12"/>
        <v>1116</v>
      </c>
      <c r="AH99" s="33">
        <f t="shared" si="12"/>
        <v>18418</v>
      </c>
      <c r="AI99" s="34">
        <f t="shared" si="12"/>
        <v>12276</v>
      </c>
    </row>
    <row r="100" spans="1:35" ht="24" hidden="1" customHeight="1" x14ac:dyDescent="0.25">
      <c r="A100" s="1">
        <v>1</v>
      </c>
      <c r="B100" s="48" t="s">
        <v>183</v>
      </c>
      <c r="C100" s="48" t="s">
        <v>330</v>
      </c>
      <c r="D100" s="5">
        <v>31</v>
      </c>
      <c r="E100" s="36">
        <v>9</v>
      </c>
      <c r="F100" s="115"/>
      <c r="G100" s="43">
        <v>167</v>
      </c>
      <c r="H100" s="3">
        <v>10</v>
      </c>
      <c r="I100" s="3">
        <v>26</v>
      </c>
      <c r="J100" s="3">
        <v>131</v>
      </c>
      <c r="K100" s="44">
        <v>679</v>
      </c>
      <c r="L100" s="41">
        <v>167</v>
      </c>
      <c r="M100" s="5">
        <v>166</v>
      </c>
      <c r="N100" s="5">
        <v>0</v>
      </c>
      <c r="O100" s="5">
        <v>1</v>
      </c>
      <c r="P100" s="44">
        <v>679</v>
      </c>
      <c r="Q100" s="43">
        <v>166</v>
      </c>
      <c r="R100" s="3">
        <v>10</v>
      </c>
      <c r="S100" s="3">
        <v>25</v>
      </c>
      <c r="T100" s="3">
        <v>131</v>
      </c>
      <c r="U100" s="44">
        <v>676</v>
      </c>
      <c r="V100" s="41">
        <v>1</v>
      </c>
      <c r="W100" s="5">
        <v>0</v>
      </c>
      <c r="X100" s="5">
        <v>0</v>
      </c>
      <c r="Y100" s="5">
        <v>0</v>
      </c>
      <c r="Z100" s="5"/>
      <c r="AA100" s="5">
        <v>0</v>
      </c>
      <c r="AB100" s="5">
        <v>1</v>
      </c>
      <c r="AC100" s="5">
        <v>0</v>
      </c>
      <c r="AD100" s="5">
        <v>1</v>
      </c>
      <c r="AE100" s="5">
        <v>0</v>
      </c>
      <c r="AF100" s="36">
        <v>3</v>
      </c>
      <c r="AG100" s="41">
        <v>72</v>
      </c>
      <c r="AH100" s="5">
        <v>1120</v>
      </c>
      <c r="AI100" s="36">
        <v>792</v>
      </c>
    </row>
    <row r="101" spans="1:35" ht="24" hidden="1" customHeight="1" x14ac:dyDescent="0.25">
      <c r="A101" s="1">
        <v>2</v>
      </c>
      <c r="B101" s="48" t="s">
        <v>184</v>
      </c>
      <c r="C101" s="48" t="s">
        <v>333</v>
      </c>
      <c r="D101" s="5">
        <v>32</v>
      </c>
      <c r="E101" s="36">
        <v>9</v>
      </c>
      <c r="F101" s="115"/>
      <c r="G101" s="43">
        <v>195</v>
      </c>
      <c r="H101" s="3">
        <v>8</v>
      </c>
      <c r="I101" s="3">
        <v>61</v>
      </c>
      <c r="J101" s="3">
        <v>126</v>
      </c>
      <c r="K101" s="44">
        <v>530</v>
      </c>
      <c r="L101" s="41">
        <v>195</v>
      </c>
      <c r="M101" s="5">
        <v>194</v>
      </c>
      <c r="N101" s="5">
        <v>0</v>
      </c>
      <c r="O101" s="5">
        <v>1</v>
      </c>
      <c r="P101" s="44">
        <v>530</v>
      </c>
      <c r="Q101" s="43">
        <v>194</v>
      </c>
      <c r="R101" s="3">
        <v>8</v>
      </c>
      <c r="S101" s="3">
        <v>60</v>
      </c>
      <c r="T101" s="3">
        <v>126</v>
      </c>
      <c r="U101" s="44">
        <v>527</v>
      </c>
      <c r="V101" s="41">
        <v>1</v>
      </c>
      <c r="W101" s="5">
        <v>0</v>
      </c>
      <c r="X101" s="5">
        <v>0</v>
      </c>
      <c r="Y101" s="5">
        <v>0</v>
      </c>
      <c r="Z101" s="5"/>
      <c r="AA101" s="5">
        <v>0</v>
      </c>
      <c r="AB101" s="5">
        <v>1</v>
      </c>
      <c r="AC101" s="5">
        <v>0</v>
      </c>
      <c r="AD101" s="5">
        <v>1</v>
      </c>
      <c r="AE101" s="5">
        <v>0</v>
      </c>
      <c r="AF101" s="36">
        <v>3</v>
      </c>
      <c r="AG101" s="41">
        <v>72</v>
      </c>
      <c r="AH101" s="5">
        <v>1235</v>
      </c>
      <c r="AI101" s="36">
        <v>792</v>
      </c>
    </row>
    <row r="102" spans="1:35" ht="24" hidden="1" customHeight="1" x14ac:dyDescent="0.25">
      <c r="A102" s="1">
        <v>3</v>
      </c>
      <c r="B102" s="48" t="s">
        <v>185</v>
      </c>
      <c r="C102" s="48" t="s">
        <v>334</v>
      </c>
      <c r="D102" s="5">
        <v>28</v>
      </c>
      <c r="E102" s="36">
        <v>9</v>
      </c>
      <c r="F102" s="115"/>
      <c r="G102" s="43">
        <v>217</v>
      </c>
      <c r="H102" s="3">
        <v>16</v>
      </c>
      <c r="I102" s="3">
        <v>56</v>
      </c>
      <c r="J102" s="3">
        <v>145</v>
      </c>
      <c r="K102" s="44">
        <v>596</v>
      </c>
      <c r="L102" s="41">
        <v>217</v>
      </c>
      <c r="M102" s="5">
        <v>217</v>
      </c>
      <c r="N102" s="5">
        <v>0</v>
      </c>
      <c r="O102" s="5">
        <v>0</v>
      </c>
      <c r="P102" s="44">
        <v>596</v>
      </c>
      <c r="Q102" s="43">
        <v>217</v>
      </c>
      <c r="R102" s="3">
        <v>16</v>
      </c>
      <c r="S102" s="3">
        <v>56</v>
      </c>
      <c r="T102" s="3">
        <v>145</v>
      </c>
      <c r="U102" s="44">
        <v>596</v>
      </c>
      <c r="V102" s="41">
        <v>0</v>
      </c>
      <c r="W102" s="5">
        <v>0</v>
      </c>
      <c r="X102" s="5">
        <v>0</v>
      </c>
      <c r="Y102" s="5">
        <v>0</v>
      </c>
      <c r="Z102" s="5"/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36">
        <v>0</v>
      </c>
      <c r="AG102" s="41">
        <v>72</v>
      </c>
      <c r="AH102" s="5">
        <v>1052</v>
      </c>
      <c r="AI102" s="36">
        <v>792</v>
      </c>
    </row>
    <row r="103" spans="1:35" ht="24" hidden="1" customHeight="1" x14ac:dyDescent="0.25">
      <c r="A103" s="1">
        <v>4</v>
      </c>
      <c r="B103" s="48" t="s">
        <v>186</v>
      </c>
      <c r="C103" s="48" t="s">
        <v>326</v>
      </c>
      <c r="D103" s="5">
        <v>25</v>
      </c>
      <c r="E103" s="36">
        <v>6</v>
      </c>
      <c r="F103" s="115"/>
      <c r="G103" s="43">
        <v>134</v>
      </c>
      <c r="H103" s="3">
        <v>3</v>
      </c>
      <c r="I103" s="3">
        <v>28</v>
      </c>
      <c r="J103" s="3">
        <v>103</v>
      </c>
      <c r="K103" s="44">
        <v>291</v>
      </c>
      <c r="L103" s="41">
        <v>134</v>
      </c>
      <c r="M103" s="5">
        <v>130</v>
      </c>
      <c r="N103" s="5">
        <v>0</v>
      </c>
      <c r="O103" s="5">
        <v>4</v>
      </c>
      <c r="P103" s="44">
        <v>291</v>
      </c>
      <c r="Q103" s="43">
        <v>130</v>
      </c>
      <c r="R103" s="3">
        <v>2</v>
      </c>
      <c r="S103" s="3">
        <v>28</v>
      </c>
      <c r="T103" s="3">
        <v>100</v>
      </c>
      <c r="U103" s="44">
        <v>287</v>
      </c>
      <c r="V103" s="41">
        <v>4</v>
      </c>
      <c r="W103" s="5">
        <v>0</v>
      </c>
      <c r="X103" s="5">
        <v>0</v>
      </c>
      <c r="Y103" s="5">
        <v>0</v>
      </c>
      <c r="Z103" s="5"/>
      <c r="AA103" s="5">
        <v>0</v>
      </c>
      <c r="AB103" s="5">
        <v>4</v>
      </c>
      <c r="AC103" s="5">
        <v>1</v>
      </c>
      <c r="AD103" s="5">
        <v>0</v>
      </c>
      <c r="AE103" s="5">
        <v>3</v>
      </c>
      <c r="AF103" s="36">
        <v>4</v>
      </c>
      <c r="AG103" s="41">
        <v>36</v>
      </c>
      <c r="AH103" s="5">
        <v>851</v>
      </c>
      <c r="AI103" s="36">
        <v>396</v>
      </c>
    </row>
    <row r="104" spans="1:35" ht="24" hidden="1" customHeight="1" x14ac:dyDescent="0.25">
      <c r="A104" s="1">
        <v>5</v>
      </c>
      <c r="B104" s="48" t="s">
        <v>187</v>
      </c>
      <c r="C104" s="48" t="s">
        <v>329</v>
      </c>
      <c r="D104" s="5">
        <v>27</v>
      </c>
      <c r="E104" s="36">
        <v>9</v>
      </c>
      <c r="F104" s="115"/>
      <c r="G104" s="43">
        <v>220</v>
      </c>
      <c r="H104" s="3">
        <v>13</v>
      </c>
      <c r="I104" s="3">
        <v>43</v>
      </c>
      <c r="J104" s="3">
        <v>164</v>
      </c>
      <c r="K104" s="44">
        <v>859</v>
      </c>
      <c r="L104" s="41">
        <v>220</v>
      </c>
      <c r="M104" s="5">
        <v>219</v>
      </c>
      <c r="N104" s="5">
        <v>0</v>
      </c>
      <c r="O104" s="5">
        <v>1</v>
      </c>
      <c r="P104" s="44">
        <v>859</v>
      </c>
      <c r="Q104" s="43">
        <v>219</v>
      </c>
      <c r="R104" s="3">
        <v>13</v>
      </c>
      <c r="S104" s="3">
        <v>43</v>
      </c>
      <c r="T104" s="3">
        <v>163</v>
      </c>
      <c r="U104" s="44">
        <v>854</v>
      </c>
      <c r="V104" s="41">
        <v>1</v>
      </c>
      <c r="W104" s="5">
        <v>0</v>
      </c>
      <c r="X104" s="5">
        <v>0</v>
      </c>
      <c r="Y104" s="5">
        <v>0</v>
      </c>
      <c r="Z104" s="5"/>
      <c r="AA104" s="5">
        <v>0</v>
      </c>
      <c r="AB104" s="5">
        <v>1</v>
      </c>
      <c r="AC104" s="5">
        <v>0</v>
      </c>
      <c r="AD104" s="5">
        <v>0</v>
      </c>
      <c r="AE104" s="5">
        <v>1</v>
      </c>
      <c r="AF104" s="36">
        <v>5</v>
      </c>
      <c r="AG104" s="41">
        <v>72</v>
      </c>
      <c r="AH104" s="5">
        <v>1170</v>
      </c>
      <c r="AI104" s="36">
        <v>792</v>
      </c>
    </row>
    <row r="105" spans="1:35" ht="24" hidden="1" customHeight="1" x14ac:dyDescent="0.25">
      <c r="A105" s="1">
        <v>6</v>
      </c>
      <c r="B105" s="48" t="s">
        <v>188</v>
      </c>
      <c r="C105" s="48" t="s">
        <v>278</v>
      </c>
      <c r="D105" s="5">
        <v>23</v>
      </c>
      <c r="E105" s="36">
        <v>6</v>
      </c>
      <c r="F105" s="115"/>
      <c r="G105" s="43">
        <v>212</v>
      </c>
      <c r="H105" s="3">
        <v>5</v>
      </c>
      <c r="I105" s="3">
        <v>30</v>
      </c>
      <c r="J105" s="3">
        <v>177</v>
      </c>
      <c r="K105" s="44">
        <v>456</v>
      </c>
      <c r="L105" s="41">
        <v>212</v>
      </c>
      <c r="M105" s="5">
        <v>212</v>
      </c>
      <c r="N105" s="5">
        <v>0</v>
      </c>
      <c r="O105" s="5">
        <v>0</v>
      </c>
      <c r="P105" s="44">
        <v>456</v>
      </c>
      <c r="Q105" s="43">
        <v>212</v>
      </c>
      <c r="R105" s="3">
        <v>5</v>
      </c>
      <c r="S105" s="3">
        <v>30</v>
      </c>
      <c r="T105" s="3">
        <v>177</v>
      </c>
      <c r="U105" s="44">
        <v>456</v>
      </c>
      <c r="V105" s="41">
        <v>0</v>
      </c>
      <c r="W105" s="5">
        <v>0</v>
      </c>
      <c r="X105" s="5">
        <v>0</v>
      </c>
      <c r="Y105" s="5">
        <v>0</v>
      </c>
      <c r="Z105" s="5"/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36">
        <v>0</v>
      </c>
      <c r="AG105" s="41">
        <v>36</v>
      </c>
      <c r="AH105" s="5">
        <v>1082</v>
      </c>
      <c r="AI105" s="36">
        <v>396</v>
      </c>
    </row>
    <row r="106" spans="1:35" ht="24" hidden="1" customHeight="1" x14ac:dyDescent="0.25">
      <c r="A106" s="1">
        <v>7</v>
      </c>
      <c r="B106" s="48" t="s">
        <v>189</v>
      </c>
      <c r="C106" s="48" t="s">
        <v>330</v>
      </c>
      <c r="D106" s="5">
        <v>28</v>
      </c>
      <c r="E106" s="36">
        <v>9</v>
      </c>
      <c r="F106" s="115"/>
      <c r="G106" s="43">
        <v>227</v>
      </c>
      <c r="H106" s="3">
        <v>6</v>
      </c>
      <c r="I106" s="3">
        <v>26</v>
      </c>
      <c r="J106" s="3">
        <v>195</v>
      </c>
      <c r="K106" s="44">
        <v>924</v>
      </c>
      <c r="L106" s="41">
        <v>227</v>
      </c>
      <c r="M106" s="5">
        <v>226</v>
      </c>
      <c r="N106" s="5">
        <v>1</v>
      </c>
      <c r="O106" s="5">
        <v>0</v>
      </c>
      <c r="P106" s="44">
        <v>924</v>
      </c>
      <c r="Q106" s="43">
        <v>226</v>
      </c>
      <c r="R106" s="3">
        <v>5</v>
      </c>
      <c r="S106" s="3">
        <v>26</v>
      </c>
      <c r="T106" s="3">
        <v>195</v>
      </c>
      <c r="U106" s="44">
        <v>924</v>
      </c>
      <c r="V106" s="41">
        <v>1</v>
      </c>
      <c r="W106" s="5">
        <v>1</v>
      </c>
      <c r="X106" s="5">
        <v>1</v>
      </c>
      <c r="Y106" s="5">
        <v>0</v>
      </c>
      <c r="Z106" s="5"/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36">
        <v>0</v>
      </c>
      <c r="AG106" s="41">
        <v>72</v>
      </c>
      <c r="AH106" s="5">
        <v>1250</v>
      </c>
      <c r="AI106" s="36">
        <v>792</v>
      </c>
    </row>
    <row r="107" spans="1:35" ht="24" hidden="1" customHeight="1" x14ac:dyDescent="0.25">
      <c r="A107" s="1">
        <v>8</v>
      </c>
      <c r="B107" s="48" t="s">
        <v>190</v>
      </c>
      <c r="C107" s="48" t="s">
        <v>283</v>
      </c>
      <c r="D107" s="5">
        <v>30</v>
      </c>
      <c r="E107" s="36">
        <v>12</v>
      </c>
      <c r="F107" s="115"/>
      <c r="G107" s="43">
        <v>228</v>
      </c>
      <c r="H107" s="3">
        <v>12</v>
      </c>
      <c r="I107" s="3">
        <v>36</v>
      </c>
      <c r="J107" s="3">
        <v>180</v>
      </c>
      <c r="K107" s="44">
        <v>703</v>
      </c>
      <c r="L107" s="41">
        <v>228</v>
      </c>
      <c r="M107" s="5">
        <v>228</v>
      </c>
      <c r="N107" s="5">
        <v>0</v>
      </c>
      <c r="O107" s="5">
        <v>0</v>
      </c>
      <c r="P107" s="44">
        <v>703</v>
      </c>
      <c r="Q107" s="43">
        <v>228</v>
      </c>
      <c r="R107" s="3">
        <v>12</v>
      </c>
      <c r="S107" s="3">
        <v>36</v>
      </c>
      <c r="T107" s="3">
        <v>180</v>
      </c>
      <c r="U107" s="44">
        <v>703</v>
      </c>
      <c r="V107" s="41">
        <v>0</v>
      </c>
      <c r="W107" s="5">
        <v>0</v>
      </c>
      <c r="X107" s="5">
        <v>0</v>
      </c>
      <c r="Y107" s="5">
        <v>0</v>
      </c>
      <c r="Z107" s="5"/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36">
        <v>0</v>
      </c>
      <c r="AG107" s="41">
        <v>108</v>
      </c>
      <c r="AH107" s="5">
        <v>1620</v>
      </c>
      <c r="AI107" s="36">
        <v>1188</v>
      </c>
    </row>
    <row r="108" spans="1:35" ht="24" hidden="1" customHeight="1" x14ac:dyDescent="0.25">
      <c r="A108" s="1">
        <v>9</v>
      </c>
      <c r="B108" s="48" t="s">
        <v>191</v>
      </c>
      <c r="C108" s="48" t="s">
        <v>326</v>
      </c>
      <c r="D108" s="5">
        <v>32</v>
      </c>
      <c r="E108" s="36">
        <v>12</v>
      </c>
      <c r="F108" s="115"/>
      <c r="G108" s="43">
        <v>281</v>
      </c>
      <c r="H108" s="3">
        <v>12</v>
      </c>
      <c r="I108" s="3">
        <v>73</v>
      </c>
      <c r="J108" s="3">
        <v>196</v>
      </c>
      <c r="K108" s="44">
        <v>1134</v>
      </c>
      <c r="L108" s="41">
        <v>281</v>
      </c>
      <c r="M108" s="5">
        <v>281</v>
      </c>
      <c r="N108" s="5">
        <v>0</v>
      </c>
      <c r="O108" s="5">
        <v>0</v>
      </c>
      <c r="P108" s="44">
        <v>1134</v>
      </c>
      <c r="Q108" s="43">
        <v>281</v>
      </c>
      <c r="R108" s="3">
        <v>12</v>
      </c>
      <c r="S108" s="3">
        <v>73</v>
      </c>
      <c r="T108" s="3">
        <v>196</v>
      </c>
      <c r="U108" s="44">
        <v>1134</v>
      </c>
      <c r="V108" s="41">
        <v>0</v>
      </c>
      <c r="W108" s="5">
        <v>0</v>
      </c>
      <c r="X108" s="5">
        <v>0</v>
      </c>
      <c r="Y108" s="5">
        <v>0</v>
      </c>
      <c r="Z108" s="5"/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36">
        <v>0</v>
      </c>
      <c r="AG108" s="41">
        <v>108</v>
      </c>
      <c r="AH108" s="5">
        <v>1580</v>
      </c>
      <c r="AI108" s="36">
        <v>1188</v>
      </c>
    </row>
    <row r="109" spans="1:35" ht="24" hidden="1" customHeight="1" x14ac:dyDescent="0.25">
      <c r="A109" s="155">
        <v>10</v>
      </c>
      <c r="B109" s="156" t="s">
        <v>192</v>
      </c>
      <c r="C109" s="156" t="s">
        <v>280</v>
      </c>
      <c r="D109" s="157">
        <v>31</v>
      </c>
      <c r="E109" s="158">
        <v>9</v>
      </c>
      <c r="F109" s="159"/>
      <c r="G109" s="160">
        <v>216</v>
      </c>
      <c r="H109" s="3">
        <v>18</v>
      </c>
      <c r="I109" s="3">
        <v>37</v>
      </c>
      <c r="J109" s="3">
        <v>161</v>
      </c>
      <c r="K109" s="161">
        <v>1352</v>
      </c>
      <c r="L109" s="162">
        <v>216</v>
      </c>
      <c r="M109" s="157">
        <v>216</v>
      </c>
      <c r="N109" s="157">
        <v>0</v>
      </c>
      <c r="O109" s="157">
        <v>0</v>
      </c>
      <c r="P109" s="161">
        <v>1352</v>
      </c>
      <c r="Q109" s="160">
        <v>216</v>
      </c>
      <c r="R109" s="3">
        <v>18</v>
      </c>
      <c r="S109" s="3">
        <v>37</v>
      </c>
      <c r="T109" s="3">
        <v>161</v>
      </c>
      <c r="U109" s="161">
        <v>1352</v>
      </c>
      <c r="V109" s="162">
        <v>0</v>
      </c>
      <c r="W109" s="157">
        <v>0</v>
      </c>
      <c r="X109" s="5">
        <v>0</v>
      </c>
      <c r="Y109" s="5">
        <v>0</v>
      </c>
      <c r="Z109" s="5"/>
      <c r="AA109" s="157">
        <v>0</v>
      </c>
      <c r="AB109" s="157">
        <v>0</v>
      </c>
      <c r="AC109" s="5">
        <v>0</v>
      </c>
      <c r="AD109" s="5">
        <v>0</v>
      </c>
      <c r="AE109" s="5">
        <v>0</v>
      </c>
      <c r="AF109" s="158">
        <v>0</v>
      </c>
      <c r="AG109" s="162">
        <v>72</v>
      </c>
      <c r="AH109" s="157">
        <v>1096</v>
      </c>
      <c r="AI109" s="158">
        <v>792</v>
      </c>
    </row>
    <row r="110" spans="1:35" ht="29.25" customHeight="1" x14ac:dyDescent="0.25">
      <c r="A110" s="194">
        <v>11</v>
      </c>
      <c r="B110" s="195" t="s">
        <v>193</v>
      </c>
      <c r="C110" s="195" t="s">
        <v>279</v>
      </c>
      <c r="D110" s="196">
        <v>24</v>
      </c>
      <c r="E110" s="196">
        <v>3</v>
      </c>
      <c r="F110" s="196"/>
      <c r="G110" s="197">
        <v>164</v>
      </c>
      <c r="H110" s="153">
        <v>1</v>
      </c>
      <c r="I110" s="3">
        <v>57</v>
      </c>
      <c r="J110" s="150">
        <v>106</v>
      </c>
      <c r="K110" s="197">
        <v>735</v>
      </c>
      <c r="L110" s="196">
        <v>164</v>
      </c>
      <c r="M110" s="196">
        <v>164</v>
      </c>
      <c r="N110" s="196">
        <v>0</v>
      </c>
      <c r="O110" s="196">
        <v>0</v>
      </c>
      <c r="P110" s="197">
        <v>735</v>
      </c>
      <c r="Q110" s="197">
        <v>164</v>
      </c>
      <c r="R110" s="153">
        <v>1</v>
      </c>
      <c r="S110" s="3">
        <v>57</v>
      </c>
      <c r="T110" s="150">
        <v>106</v>
      </c>
      <c r="U110" s="197">
        <v>735</v>
      </c>
      <c r="V110" s="196">
        <v>0</v>
      </c>
      <c r="W110" s="196">
        <v>0</v>
      </c>
      <c r="X110" s="154">
        <v>0</v>
      </c>
      <c r="Y110" s="5">
        <v>0</v>
      </c>
      <c r="Z110" s="151"/>
      <c r="AA110" s="196">
        <v>0</v>
      </c>
      <c r="AB110" s="196">
        <v>0</v>
      </c>
      <c r="AC110" s="154">
        <v>0</v>
      </c>
      <c r="AD110" s="5">
        <v>0</v>
      </c>
      <c r="AE110" s="151">
        <v>0</v>
      </c>
      <c r="AF110" s="196">
        <v>0</v>
      </c>
      <c r="AG110" s="196">
        <v>36</v>
      </c>
      <c r="AH110" s="196">
        <v>995</v>
      </c>
      <c r="AI110" s="196">
        <v>396</v>
      </c>
    </row>
    <row r="111" spans="1:35" ht="24" hidden="1" customHeight="1" x14ac:dyDescent="0.25">
      <c r="A111" s="180">
        <v>12</v>
      </c>
      <c r="B111" s="181" t="s">
        <v>194</v>
      </c>
      <c r="C111" s="181" t="s">
        <v>283</v>
      </c>
      <c r="D111" s="188">
        <v>24</v>
      </c>
      <c r="E111" s="189">
        <v>6</v>
      </c>
      <c r="F111" s="20"/>
      <c r="G111" s="184">
        <v>112</v>
      </c>
      <c r="H111" s="3">
        <v>8</v>
      </c>
      <c r="I111" s="3">
        <v>23</v>
      </c>
      <c r="J111" s="3">
        <v>81</v>
      </c>
      <c r="K111" s="185">
        <v>612</v>
      </c>
      <c r="L111" s="187">
        <v>112</v>
      </c>
      <c r="M111" s="188">
        <v>112</v>
      </c>
      <c r="N111" s="188">
        <v>0</v>
      </c>
      <c r="O111" s="188">
        <v>0</v>
      </c>
      <c r="P111" s="185">
        <v>612</v>
      </c>
      <c r="Q111" s="184">
        <v>112</v>
      </c>
      <c r="R111" s="3">
        <v>8</v>
      </c>
      <c r="S111" s="3">
        <v>23</v>
      </c>
      <c r="T111" s="3">
        <v>81</v>
      </c>
      <c r="U111" s="185">
        <v>612</v>
      </c>
      <c r="V111" s="187">
        <v>0</v>
      </c>
      <c r="W111" s="188">
        <v>0</v>
      </c>
      <c r="X111" s="5">
        <v>0</v>
      </c>
      <c r="Y111" s="5">
        <v>0</v>
      </c>
      <c r="Z111" s="5"/>
      <c r="AA111" s="188">
        <v>0</v>
      </c>
      <c r="AB111" s="188">
        <v>0</v>
      </c>
      <c r="AC111" s="5">
        <v>0</v>
      </c>
      <c r="AD111" s="5">
        <v>0</v>
      </c>
      <c r="AE111" s="5">
        <v>0</v>
      </c>
      <c r="AF111" s="189">
        <v>0</v>
      </c>
      <c r="AG111" s="187">
        <v>72</v>
      </c>
      <c r="AH111" s="188">
        <v>1135</v>
      </c>
      <c r="AI111" s="189">
        <v>792</v>
      </c>
    </row>
    <row r="112" spans="1:35" ht="32.25" customHeight="1" x14ac:dyDescent="0.25">
      <c r="A112" s="194">
        <v>12</v>
      </c>
      <c r="B112" s="195" t="s">
        <v>195</v>
      </c>
      <c r="C112" s="195" t="s">
        <v>279</v>
      </c>
      <c r="D112" s="196">
        <v>21</v>
      </c>
      <c r="E112" s="196">
        <v>9</v>
      </c>
      <c r="F112" s="196"/>
      <c r="G112" s="197">
        <v>269</v>
      </c>
      <c r="H112" s="153">
        <v>13</v>
      </c>
      <c r="I112" s="3">
        <v>135</v>
      </c>
      <c r="J112" s="150">
        <v>121</v>
      </c>
      <c r="K112" s="197">
        <v>1352</v>
      </c>
      <c r="L112" s="196">
        <v>269</v>
      </c>
      <c r="M112" s="196">
        <v>268</v>
      </c>
      <c r="N112" s="196">
        <v>1</v>
      </c>
      <c r="O112" s="196">
        <v>0</v>
      </c>
      <c r="P112" s="197">
        <v>1352</v>
      </c>
      <c r="Q112" s="197">
        <v>268</v>
      </c>
      <c r="R112" s="153">
        <v>13</v>
      </c>
      <c r="S112" s="3">
        <v>134</v>
      </c>
      <c r="T112" s="150">
        <v>121</v>
      </c>
      <c r="U112" s="197">
        <v>1349</v>
      </c>
      <c r="V112" s="196">
        <v>1</v>
      </c>
      <c r="W112" s="196">
        <v>1</v>
      </c>
      <c r="X112" s="154">
        <v>0</v>
      </c>
      <c r="Y112" s="5">
        <v>1</v>
      </c>
      <c r="Z112" s="151"/>
      <c r="AA112" s="196">
        <v>3</v>
      </c>
      <c r="AB112" s="196">
        <v>0</v>
      </c>
      <c r="AC112" s="154">
        <v>0</v>
      </c>
      <c r="AD112" s="5">
        <v>0</v>
      </c>
      <c r="AE112" s="151">
        <v>0</v>
      </c>
      <c r="AF112" s="196">
        <v>0</v>
      </c>
      <c r="AG112" s="196">
        <v>72</v>
      </c>
      <c r="AH112" s="196">
        <v>1082</v>
      </c>
      <c r="AI112" s="196">
        <v>792</v>
      </c>
    </row>
    <row r="113" spans="1:35" ht="24" hidden="1" customHeight="1" x14ac:dyDescent="0.25">
      <c r="A113" s="172">
        <v>14</v>
      </c>
      <c r="B113" s="173" t="s">
        <v>196</v>
      </c>
      <c r="C113" s="173" t="s">
        <v>278</v>
      </c>
      <c r="D113" s="174">
        <v>39</v>
      </c>
      <c r="E113" s="175">
        <v>18</v>
      </c>
      <c r="F113" s="176"/>
      <c r="G113" s="177">
        <v>182</v>
      </c>
      <c r="H113" s="3">
        <v>6</v>
      </c>
      <c r="I113" s="3">
        <v>21</v>
      </c>
      <c r="J113" s="3">
        <v>155</v>
      </c>
      <c r="K113" s="178">
        <v>1152</v>
      </c>
      <c r="L113" s="179">
        <v>182</v>
      </c>
      <c r="M113" s="174">
        <v>182</v>
      </c>
      <c r="N113" s="174">
        <v>0</v>
      </c>
      <c r="O113" s="174">
        <v>0</v>
      </c>
      <c r="P113" s="178">
        <v>1152</v>
      </c>
      <c r="Q113" s="177">
        <v>182</v>
      </c>
      <c r="R113" s="3">
        <v>6</v>
      </c>
      <c r="S113" s="3">
        <v>21</v>
      </c>
      <c r="T113" s="3">
        <v>155</v>
      </c>
      <c r="U113" s="178">
        <v>1152</v>
      </c>
      <c r="V113" s="179">
        <v>0</v>
      </c>
      <c r="W113" s="174">
        <v>0</v>
      </c>
      <c r="X113" s="5">
        <v>0</v>
      </c>
      <c r="Y113" s="5">
        <v>0</v>
      </c>
      <c r="Z113" s="5"/>
      <c r="AA113" s="174">
        <v>0</v>
      </c>
      <c r="AB113" s="174">
        <v>0</v>
      </c>
      <c r="AC113" s="5">
        <v>0</v>
      </c>
      <c r="AD113" s="5">
        <v>0</v>
      </c>
      <c r="AE113" s="5">
        <v>0</v>
      </c>
      <c r="AF113" s="175">
        <v>0</v>
      </c>
      <c r="AG113" s="179">
        <v>216</v>
      </c>
      <c r="AH113" s="174">
        <v>3150</v>
      </c>
      <c r="AI113" s="175">
        <v>2376</v>
      </c>
    </row>
    <row r="114" spans="1:35" s="32" customFormat="1" ht="24" hidden="1" customHeight="1" x14ac:dyDescent="0.25">
      <c r="A114" s="35">
        <v>8</v>
      </c>
      <c r="B114" s="47" t="s">
        <v>11</v>
      </c>
      <c r="C114" s="47"/>
      <c r="D114" s="33">
        <f>SUM(D115:D130)</f>
        <v>540</v>
      </c>
      <c r="E114" s="34">
        <f>SUM(E115:E130)</f>
        <v>156</v>
      </c>
      <c r="F114" s="34">
        <f>SUM(F115:F130)</f>
        <v>19</v>
      </c>
      <c r="G114" s="40">
        <f t="shared" ref="G114:AI114" si="13">SUM(G115:G130)</f>
        <v>3204</v>
      </c>
      <c r="H114" s="33">
        <f t="shared" si="13"/>
        <v>41</v>
      </c>
      <c r="I114" s="33">
        <f t="shared" si="13"/>
        <v>848</v>
      </c>
      <c r="J114" s="33">
        <f t="shared" si="13"/>
        <v>2315</v>
      </c>
      <c r="K114" s="34">
        <f t="shared" si="13"/>
        <v>10204</v>
      </c>
      <c r="L114" s="40">
        <f t="shared" si="13"/>
        <v>3204</v>
      </c>
      <c r="M114" s="33">
        <f t="shared" si="13"/>
        <v>3128</v>
      </c>
      <c r="N114" s="33">
        <f t="shared" si="13"/>
        <v>28</v>
      </c>
      <c r="O114" s="33">
        <f t="shared" si="13"/>
        <v>48</v>
      </c>
      <c r="P114" s="34">
        <f t="shared" si="13"/>
        <v>10204</v>
      </c>
      <c r="Q114" s="40">
        <f t="shared" si="13"/>
        <v>3128</v>
      </c>
      <c r="R114" s="33">
        <f t="shared" si="13"/>
        <v>39</v>
      </c>
      <c r="S114" s="33">
        <f t="shared" si="13"/>
        <v>837</v>
      </c>
      <c r="T114" s="33">
        <f t="shared" si="13"/>
        <v>2252</v>
      </c>
      <c r="U114" s="34">
        <f t="shared" si="13"/>
        <v>10087</v>
      </c>
      <c r="V114" s="40">
        <f t="shared" si="13"/>
        <v>76</v>
      </c>
      <c r="W114" s="33">
        <f t="shared" si="13"/>
        <v>28</v>
      </c>
      <c r="X114" s="33">
        <f t="shared" si="13"/>
        <v>2</v>
      </c>
      <c r="Y114" s="33">
        <f t="shared" si="13"/>
        <v>9</v>
      </c>
      <c r="Z114" s="33">
        <f t="shared" si="13"/>
        <v>17</v>
      </c>
      <c r="AA114" s="33">
        <f t="shared" si="13"/>
        <v>36</v>
      </c>
      <c r="AB114" s="33">
        <f t="shared" si="13"/>
        <v>48</v>
      </c>
      <c r="AC114" s="33">
        <f t="shared" si="13"/>
        <v>0</v>
      </c>
      <c r="AD114" s="33">
        <f t="shared" si="13"/>
        <v>2</v>
      </c>
      <c r="AE114" s="33">
        <f t="shared" si="13"/>
        <v>46</v>
      </c>
      <c r="AF114" s="34">
        <f t="shared" si="13"/>
        <v>81</v>
      </c>
      <c r="AG114" s="40">
        <f t="shared" si="13"/>
        <v>1872</v>
      </c>
      <c r="AH114" s="33">
        <f t="shared" si="13"/>
        <v>10792</v>
      </c>
      <c r="AI114" s="34">
        <f t="shared" si="13"/>
        <v>9360</v>
      </c>
    </row>
    <row r="115" spans="1:35" ht="24" hidden="1" customHeight="1" x14ac:dyDescent="0.25">
      <c r="A115" s="155">
        <v>1</v>
      </c>
      <c r="B115" s="156" t="s">
        <v>197</v>
      </c>
      <c r="C115" s="156" t="s">
        <v>333</v>
      </c>
      <c r="D115" s="157">
        <v>40</v>
      </c>
      <c r="E115" s="158">
        <v>15</v>
      </c>
      <c r="F115" s="159">
        <v>2</v>
      </c>
      <c r="G115" s="160">
        <v>245</v>
      </c>
      <c r="H115" s="3"/>
      <c r="I115" s="3">
        <v>33</v>
      </c>
      <c r="J115" s="3">
        <v>212</v>
      </c>
      <c r="K115" s="161">
        <v>700</v>
      </c>
      <c r="L115" s="162">
        <v>245</v>
      </c>
      <c r="M115" s="157">
        <v>238</v>
      </c>
      <c r="N115" s="157">
        <v>2</v>
      </c>
      <c r="O115" s="157">
        <v>5</v>
      </c>
      <c r="P115" s="158">
        <v>700</v>
      </c>
      <c r="Q115" s="160">
        <v>238</v>
      </c>
      <c r="R115" s="3"/>
      <c r="S115" s="3">
        <v>33</v>
      </c>
      <c r="T115" s="3">
        <v>205</v>
      </c>
      <c r="U115" s="161">
        <v>692</v>
      </c>
      <c r="V115" s="162">
        <v>7</v>
      </c>
      <c r="W115" s="157">
        <v>2</v>
      </c>
      <c r="X115" s="5"/>
      <c r="Y115" s="5"/>
      <c r="Z115" s="5">
        <v>2</v>
      </c>
      <c r="AA115" s="157">
        <v>3</v>
      </c>
      <c r="AB115" s="157">
        <v>5</v>
      </c>
      <c r="AC115" s="5"/>
      <c r="AD115" s="5"/>
      <c r="AE115" s="5">
        <v>5</v>
      </c>
      <c r="AF115" s="158">
        <v>5</v>
      </c>
      <c r="AG115" s="162">
        <v>180</v>
      </c>
      <c r="AH115" s="157">
        <v>752</v>
      </c>
      <c r="AI115" s="158">
        <v>900</v>
      </c>
    </row>
    <row r="116" spans="1:35" ht="32.25" customHeight="1" x14ac:dyDescent="0.25">
      <c r="A116" s="194">
        <v>13</v>
      </c>
      <c r="B116" s="195" t="s">
        <v>198</v>
      </c>
      <c r="C116" s="195" t="s">
        <v>279</v>
      </c>
      <c r="D116" s="196">
        <v>29</v>
      </c>
      <c r="E116" s="196">
        <v>9</v>
      </c>
      <c r="F116" s="196">
        <v>2</v>
      </c>
      <c r="G116" s="197">
        <v>193</v>
      </c>
      <c r="H116" s="153">
        <v>5</v>
      </c>
      <c r="I116" s="3">
        <v>22</v>
      </c>
      <c r="J116" s="150">
        <v>166</v>
      </c>
      <c r="K116" s="197">
        <v>454</v>
      </c>
      <c r="L116" s="196">
        <v>193</v>
      </c>
      <c r="M116" s="196">
        <v>189</v>
      </c>
      <c r="N116" s="196">
        <v>2</v>
      </c>
      <c r="O116" s="196">
        <v>2</v>
      </c>
      <c r="P116" s="196">
        <v>454</v>
      </c>
      <c r="Q116" s="197">
        <v>189</v>
      </c>
      <c r="R116" s="153">
        <v>4</v>
      </c>
      <c r="S116" s="3">
        <v>22</v>
      </c>
      <c r="T116" s="150">
        <v>163</v>
      </c>
      <c r="U116" s="197">
        <v>447</v>
      </c>
      <c r="V116" s="196">
        <v>4</v>
      </c>
      <c r="W116" s="196">
        <v>2</v>
      </c>
      <c r="X116" s="154">
        <v>1</v>
      </c>
      <c r="Y116" s="5"/>
      <c r="Z116" s="151">
        <v>1</v>
      </c>
      <c r="AA116" s="196">
        <v>4</v>
      </c>
      <c r="AB116" s="196">
        <v>2</v>
      </c>
      <c r="AC116" s="154"/>
      <c r="AD116" s="5"/>
      <c r="AE116" s="151">
        <v>2</v>
      </c>
      <c r="AF116" s="196">
        <v>3</v>
      </c>
      <c r="AG116" s="196">
        <v>108</v>
      </c>
      <c r="AH116" s="196">
        <v>704</v>
      </c>
      <c r="AI116" s="196">
        <v>540</v>
      </c>
    </row>
    <row r="117" spans="1:35" ht="24" hidden="1" customHeight="1" x14ac:dyDescent="0.25">
      <c r="A117" s="172">
        <v>3</v>
      </c>
      <c r="B117" s="173" t="s">
        <v>199</v>
      </c>
      <c r="C117" s="173" t="s">
        <v>329</v>
      </c>
      <c r="D117" s="174">
        <v>25</v>
      </c>
      <c r="E117" s="175">
        <v>6</v>
      </c>
      <c r="F117" s="176">
        <v>1</v>
      </c>
      <c r="G117" s="177">
        <v>171</v>
      </c>
      <c r="H117" s="3">
        <v>3</v>
      </c>
      <c r="I117" s="3">
        <v>51</v>
      </c>
      <c r="J117" s="3">
        <v>117</v>
      </c>
      <c r="K117" s="178">
        <v>543</v>
      </c>
      <c r="L117" s="179">
        <v>171</v>
      </c>
      <c r="M117" s="174">
        <v>164</v>
      </c>
      <c r="N117" s="174">
        <v>2</v>
      </c>
      <c r="O117" s="174">
        <v>5</v>
      </c>
      <c r="P117" s="175">
        <v>543</v>
      </c>
      <c r="Q117" s="177">
        <v>164</v>
      </c>
      <c r="R117" s="3">
        <v>3</v>
      </c>
      <c r="S117" s="3">
        <v>51</v>
      </c>
      <c r="T117" s="3">
        <v>110</v>
      </c>
      <c r="U117" s="178">
        <v>528</v>
      </c>
      <c r="V117" s="179">
        <v>7</v>
      </c>
      <c r="W117" s="174">
        <v>2</v>
      </c>
      <c r="X117" s="5"/>
      <c r="Y117" s="5"/>
      <c r="Z117" s="5">
        <v>2</v>
      </c>
      <c r="AA117" s="174">
        <v>2</v>
      </c>
      <c r="AB117" s="174">
        <v>5</v>
      </c>
      <c r="AC117" s="5"/>
      <c r="AD117" s="5"/>
      <c r="AE117" s="5">
        <v>5</v>
      </c>
      <c r="AF117" s="175">
        <v>13</v>
      </c>
      <c r="AG117" s="179">
        <v>72</v>
      </c>
      <c r="AH117" s="174">
        <v>616</v>
      </c>
      <c r="AI117" s="175">
        <v>360</v>
      </c>
    </row>
    <row r="118" spans="1:35" ht="24" hidden="1" customHeight="1" x14ac:dyDescent="0.25">
      <c r="A118" s="1">
        <v>4</v>
      </c>
      <c r="B118" s="48" t="s">
        <v>200</v>
      </c>
      <c r="C118" s="48" t="s">
        <v>326</v>
      </c>
      <c r="D118" s="5">
        <v>23</v>
      </c>
      <c r="E118" s="36">
        <v>6</v>
      </c>
      <c r="F118" s="115">
        <v>0</v>
      </c>
      <c r="G118" s="43">
        <v>117</v>
      </c>
      <c r="H118" s="3">
        <v>1</v>
      </c>
      <c r="I118" s="3">
        <v>13</v>
      </c>
      <c r="J118" s="3">
        <v>103</v>
      </c>
      <c r="K118" s="44">
        <v>256</v>
      </c>
      <c r="L118" s="41">
        <v>117</v>
      </c>
      <c r="M118" s="5">
        <v>112</v>
      </c>
      <c r="N118" s="5"/>
      <c r="O118" s="5">
        <v>5</v>
      </c>
      <c r="P118" s="36">
        <v>256</v>
      </c>
      <c r="Q118" s="43">
        <v>112</v>
      </c>
      <c r="R118" s="3">
        <v>1</v>
      </c>
      <c r="S118" s="3">
        <v>13</v>
      </c>
      <c r="T118" s="3">
        <v>98</v>
      </c>
      <c r="U118" s="44">
        <v>246</v>
      </c>
      <c r="V118" s="41">
        <v>5</v>
      </c>
      <c r="W118" s="5"/>
      <c r="X118" s="5"/>
      <c r="Y118" s="5"/>
      <c r="Z118" s="5"/>
      <c r="AA118" s="5"/>
      <c r="AB118" s="5">
        <v>5</v>
      </c>
      <c r="AC118" s="5"/>
      <c r="AD118" s="5"/>
      <c r="AE118" s="5">
        <v>5</v>
      </c>
      <c r="AF118" s="36">
        <v>10</v>
      </c>
      <c r="AG118" s="41">
        <v>72</v>
      </c>
      <c r="AH118" s="5">
        <v>444</v>
      </c>
      <c r="AI118" s="36">
        <v>360</v>
      </c>
    </row>
    <row r="119" spans="1:35" ht="24" hidden="1" customHeight="1" x14ac:dyDescent="0.25">
      <c r="A119" s="1">
        <v>5</v>
      </c>
      <c r="B119" s="48" t="s">
        <v>201</v>
      </c>
      <c r="C119" s="48" t="s">
        <v>329</v>
      </c>
      <c r="D119" s="5">
        <v>31</v>
      </c>
      <c r="E119" s="36">
        <v>12</v>
      </c>
      <c r="F119" s="115">
        <v>1</v>
      </c>
      <c r="G119" s="43">
        <v>119</v>
      </c>
      <c r="H119" s="3">
        <v>1</v>
      </c>
      <c r="I119" s="3">
        <v>9</v>
      </c>
      <c r="J119" s="3">
        <v>109</v>
      </c>
      <c r="K119" s="44">
        <v>234</v>
      </c>
      <c r="L119" s="41">
        <v>119</v>
      </c>
      <c r="M119" s="5">
        <v>112</v>
      </c>
      <c r="N119" s="5">
        <v>5</v>
      </c>
      <c r="O119" s="5">
        <v>2</v>
      </c>
      <c r="P119" s="36">
        <v>234</v>
      </c>
      <c r="Q119" s="43">
        <v>112</v>
      </c>
      <c r="R119" s="3">
        <v>1</v>
      </c>
      <c r="S119" s="3">
        <v>8</v>
      </c>
      <c r="T119" s="3">
        <v>103</v>
      </c>
      <c r="U119" s="44">
        <v>225</v>
      </c>
      <c r="V119" s="41">
        <v>7</v>
      </c>
      <c r="W119" s="5">
        <v>5</v>
      </c>
      <c r="X119" s="5"/>
      <c r="Y119" s="5">
        <v>1</v>
      </c>
      <c r="Z119" s="5">
        <v>4</v>
      </c>
      <c r="AA119" s="5">
        <v>7</v>
      </c>
      <c r="AB119" s="5">
        <v>2</v>
      </c>
      <c r="AC119" s="5"/>
      <c r="AD119" s="5"/>
      <c r="AE119" s="5">
        <v>2</v>
      </c>
      <c r="AF119" s="36">
        <v>2</v>
      </c>
      <c r="AG119" s="41">
        <v>144</v>
      </c>
      <c r="AH119" s="5">
        <v>384</v>
      </c>
      <c r="AI119" s="36">
        <v>720</v>
      </c>
    </row>
    <row r="120" spans="1:35" ht="24" hidden="1" customHeight="1" x14ac:dyDescent="0.25">
      <c r="A120" s="1">
        <v>6</v>
      </c>
      <c r="B120" s="48" t="s">
        <v>202</v>
      </c>
      <c r="C120" s="48" t="s">
        <v>283</v>
      </c>
      <c r="D120" s="5">
        <v>30</v>
      </c>
      <c r="E120" s="36">
        <v>6</v>
      </c>
      <c r="F120" s="115">
        <v>0</v>
      </c>
      <c r="G120" s="43">
        <v>116</v>
      </c>
      <c r="H120" s="3"/>
      <c r="I120" s="3">
        <v>16</v>
      </c>
      <c r="J120" s="3">
        <v>100</v>
      </c>
      <c r="K120" s="44">
        <v>270</v>
      </c>
      <c r="L120" s="41">
        <v>116</v>
      </c>
      <c r="M120" s="5">
        <v>114</v>
      </c>
      <c r="N120" s="5"/>
      <c r="O120" s="5">
        <v>2</v>
      </c>
      <c r="P120" s="36">
        <v>270</v>
      </c>
      <c r="Q120" s="43">
        <v>114</v>
      </c>
      <c r="R120" s="3"/>
      <c r="S120" s="3">
        <v>16</v>
      </c>
      <c r="T120" s="3">
        <v>98</v>
      </c>
      <c r="U120" s="44">
        <v>266</v>
      </c>
      <c r="V120" s="41">
        <v>2</v>
      </c>
      <c r="W120" s="5"/>
      <c r="X120" s="5"/>
      <c r="Y120" s="5"/>
      <c r="Z120" s="5"/>
      <c r="AA120" s="5"/>
      <c r="AB120" s="5">
        <v>2</v>
      </c>
      <c r="AC120" s="5"/>
      <c r="AD120" s="5"/>
      <c r="AE120" s="5">
        <v>2</v>
      </c>
      <c r="AF120" s="36">
        <v>4</v>
      </c>
      <c r="AG120" s="41">
        <v>72</v>
      </c>
      <c r="AH120" s="5">
        <v>476</v>
      </c>
      <c r="AI120" s="36">
        <v>360</v>
      </c>
    </row>
    <row r="121" spans="1:35" ht="24" hidden="1" customHeight="1" x14ac:dyDescent="0.25">
      <c r="A121" s="1">
        <v>7</v>
      </c>
      <c r="B121" s="48" t="s">
        <v>203</v>
      </c>
      <c r="C121" s="48" t="s">
        <v>330</v>
      </c>
      <c r="D121" s="5">
        <v>28</v>
      </c>
      <c r="E121" s="36">
        <v>9</v>
      </c>
      <c r="F121" s="115">
        <v>2</v>
      </c>
      <c r="G121" s="43">
        <v>122</v>
      </c>
      <c r="H121" s="3">
        <v>4</v>
      </c>
      <c r="I121" s="3">
        <v>15</v>
      </c>
      <c r="J121" s="3">
        <v>103</v>
      </c>
      <c r="K121" s="44">
        <v>449</v>
      </c>
      <c r="L121" s="41">
        <v>122</v>
      </c>
      <c r="M121" s="5">
        <v>117</v>
      </c>
      <c r="N121" s="5">
        <v>2</v>
      </c>
      <c r="O121" s="5">
        <v>3</v>
      </c>
      <c r="P121" s="36">
        <v>449</v>
      </c>
      <c r="Q121" s="43">
        <v>117</v>
      </c>
      <c r="R121" s="3">
        <v>4</v>
      </c>
      <c r="S121" s="3">
        <v>15</v>
      </c>
      <c r="T121" s="3">
        <v>98</v>
      </c>
      <c r="U121" s="44">
        <v>444</v>
      </c>
      <c r="V121" s="41">
        <v>5</v>
      </c>
      <c r="W121" s="5">
        <v>2</v>
      </c>
      <c r="X121" s="5"/>
      <c r="Y121" s="5"/>
      <c r="Z121" s="5">
        <v>2</v>
      </c>
      <c r="AA121" s="5">
        <v>2</v>
      </c>
      <c r="AB121" s="5">
        <v>3</v>
      </c>
      <c r="AC121" s="5"/>
      <c r="AD121" s="5"/>
      <c r="AE121" s="5">
        <v>3</v>
      </c>
      <c r="AF121" s="36">
        <v>3</v>
      </c>
      <c r="AG121" s="41">
        <v>108</v>
      </c>
      <c r="AH121" s="5">
        <v>454</v>
      </c>
      <c r="AI121" s="36">
        <v>540</v>
      </c>
    </row>
    <row r="122" spans="1:35" ht="24" hidden="1" customHeight="1" x14ac:dyDescent="0.25">
      <c r="A122" s="155">
        <v>8</v>
      </c>
      <c r="B122" s="156" t="s">
        <v>204</v>
      </c>
      <c r="C122" s="156" t="s">
        <v>326</v>
      </c>
      <c r="D122" s="157">
        <v>25</v>
      </c>
      <c r="E122" s="158">
        <v>6</v>
      </c>
      <c r="F122" s="159">
        <v>2</v>
      </c>
      <c r="G122" s="160">
        <v>153</v>
      </c>
      <c r="H122" s="3"/>
      <c r="I122" s="3">
        <v>13</v>
      </c>
      <c r="J122" s="3">
        <v>140</v>
      </c>
      <c r="K122" s="161">
        <v>315</v>
      </c>
      <c r="L122" s="162">
        <v>153</v>
      </c>
      <c r="M122" s="157">
        <v>152</v>
      </c>
      <c r="N122" s="157"/>
      <c r="O122" s="157">
        <v>1</v>
      </c>
      <c r="P122" s="158">
        <v>315</v>
      </c>
      <c r="Q122" s="160">
        <v>152</v>
      </c>
      <c r="R122" s="3"/>
      <c r="S122" s="3">
        <v>13</v>
      </c>
      <c r="T122" s="3">
        <v>139</v>
      </c>
      <c r="U122" s="161">
        <v>314</v>
      </c>
      <c r="V122" s="162">
        <v>1</v>
      </c>
      <c r="W122" s="157"/>
      <c r="X122" s="5"/>
      <c r="Y122" s="5"/>
      <c r="Z122" s="5"/>
      <c r="AA122" s="157"/>
      <c r="AB122" s="157">
        <v>1</v>
      </c>
      <c r="AC122" s="5"/>
      <c r="AD122" s="5"/>
      <c r="AE122" s="5">
        <v>1</v>
      </c>
      <c r="AF122" s="158">
        <v>1</v>
      </c>
      <c r="AG122" s="162">
        <v>72</v>
      </c>
      <c r="AH122" s="157">
        <v>646</v>
      </c>
      <c r="AI122" s="158">
        <v>360</v>
      </c>
    </row>
    <row r="123" spans="1:35" ht="29.25" customHeight="1" x14ac:dyDescent="0.25">
      <c r="A123" s="194">
        <v>14</v>
      </c>
      <c r="B123" s="195" t="s">
        <v>205</v>
      </c>
      <c r="C123" s="195" t="s">
        <v>279</v>
      </c>
      <c r="D123" s="196">
        <v>28</v>
      </c>
      <c r="E123" s="196">
        <v>9</v>
      </c>
      <c r="F123" s="196">
        <v>1</v>
      </c>
      <c r="G123" s="197">
        <v>161</v>
      </c>
      <c r="H123" s="153"/>
      <c r="I123" s="3">
        <v>21</v>
      </c>
      <c r="J123" s="150">
        <v>140</v>
      </c>
      <c r="K123" s="197">
        <v>348</v>
      </c>
      <c r="L123" s="196">
        <v>161</v>
      </c>
      <c r="M123" s="196">
        <v>160</v>
      </c>
      <c r="N123" s="196">
        <v>1</v>
      </c>
      <c r="O123" s="196"/>
      <c r="P123" s="196">
        <v>348</v>
      </c>
      <c r="Q123" s="197">
        <v>160</v>
      </c>
      <c r="R123" s="153"/>
      <c r="S123" s="3">
        <v>21</v>
      </c>
      <c r="T123" s="150">
        <v>139</v>
      </c>
      <c r="U123" s="197">
        <v>347</v>
      </c>
      <c r="V123" s="196">
        <v>1</v>
      </c>
      <c r="W123" s="196">
        <v>1</v>
      </c>
      <c r="X123" s="154"/>
      <c r="Y123" s="5"/>
      <c r="Z123" s="151">
        <v>1</v>
      </c>
      <c r="AA123" s="196">
        <v>1</v>
      </c>
      <c r="AB123" s="196"/>
      <c r="AC123" s="154"/>
      <c r="AD123" s="5"/>
      <c r="AE123" s="151"/>
      <c r="AF123" s="196"/>
      <c r="AG123" s="196">
        <v>108</v>
      </c>
      <c r="AH123" s="196">
        <v>548</v>
      </c>
      <c r="AI123" s="196">
        <v>540</v>
      </c>
    </row>
    <row r="124" spans="1:35" ht="29.25" customHeight="1" x14ac:dyDescent="0.25">
      <c r="A124" s="194">
        <v>15</v>
      </c>
      <c r="B124" s="195" t="s">
        <v>206</v>
      </c>
      <c r="C124" s="195" t="s">
        <v>279</v>
      </c>
      <c r="D124" s="196">
        <v>28</v>
      </c>
      <c r="E124" s="196">
        <v>6</v>
      </c>
      <c r="F124" s="196">
        <v>0</v>
      </c>
      <c r="G124" s="197">
        <v>145</v>
      </c>
      <c r="H124" s="153">
        <v>2</v>
      </c>
      <c r="I124" s="3">
        <v>19</v>
      </c>
      <c r="J124" s="150">
        <v>124</v>
      </c>
      <c r="K124" s="197">
        <v>320</v>
      </c>
      <c r="L124" s="196">
        <v>145</v>
      </c>
      <c r="M124" s="196">
        <v>145</v>
      </c>
      <c r="N124" s="196"/>
      <c r="O124" s="196"/>
      <c r="P124" s="196">
        <v>320</v>
      </c>
      <c r="Q124" s="197">
        <v>145</v>
      </c>
      <c r="R124" s="153">
        <v>2</v>
      </c>
      <c r="S124" s="3">
        <v>19</v>
      </c>
      <c r="T124" s="150">
        <v>124</v>
      </c>
      <c r="U124" s="197">
        <v>320</v>
      </c>
      <c r="V124" s="196"/>
      <c r="W124" s="196"/>
      <c r="X124" s="154"/>
      <c r="Y124" s="5"/>
      <c r="Z124" s="151"/>
      <c r="AA124" s="196"/>
      <c r="AB124" s="196"/>
      <c r="AC124" s="154"/>
      <c r="AD124" s="5"/>
      <c r="AE124" s="151"/>
      <c r="AF124" s="196"/>
      <c r="AG124" s="196">
        <v>72</v>
      </c>
      <c r="AH124" s="196">
        <v>554</v>
      </c>
      <c r="AI124" s="196">
        <v>360</v>
      </c>
    </row>
    <row r="125" spans="1:35" ht="24" hidden="1" customHeight="1" x14ac:dyDescent="0.25">
      <c r="A125" s="172">
        <v>11</v>
      </c>
      <c r="B125" s="173" t="s">
        <v>207</v>
      </c>
      <c r="C125" s="173" t="s">
        <v>280</v>
      </c>
      <c r="D125" s="174">
        <v>29</v>
      </c>
      <c r="E125" s="175">
        <v>12</v>
      </c>
      <c r="F125" s="176">
        <v>1</v>
      </c>
      <c r="G125" s="177">
        <v>227</v>
      </c>
      <c r="H125" s="3">
        <v>7</v>
      </c>
      <c r="I125" s="3">
        <v>26</v>
      </c>
      <c r="J125" s="3">
        <v>194</v>
      </c>
      <c r="K125" s="178">
        <v>529</v>
      </c>
      <c r="L125" s="179">
        <v>227</v>
      </c>
      <c r="M125" s="174">
        <v>220</v>
      </c>
      <c r="N125" s="174">
        <v>2</v>
      </c>
      <c r="O125" s="174">
        <v>5</v>
      </c>
      <c r="P125" s="175">
        <v>529</v>
      </c>
      <c r="Q125" s="177">
        <v>220</v>
      </c>
      <c r="R125" s="3">
        <v>7</v>
      </c>
      <c r="S125" s="3">
        <v>26</v>
      </c>
      <c r="T125" s="3">
        <v>187</v>
      </c>
      <c r="U125" s="178">
        <v>518</v>
      </c>
      <c r="V125" s="179">
        <v>7</v>
      </c>
      <c r="W125" s="174">
        <v>2</v>
      </c>
      <c r="X125" s="5"/>
      <c r="Y125" s="5"/>
      <c r="Z125" s="5">
        <v>2</v>
      </c>
      <c r="AA125" s="174">
        <v>2</v>
      </c>
      <c r="AB125" s="174">
        <v>5</v>
      </c>
      <c r="AC125" s="5"/>
      <c r="AD125" s="5"/>
      <c r="AE125" s="5">
        <v>5</v>
      </c>
      <c r="AF125" s="175">
        <v>9</v>
      </c>
      <c r="AG125" s="179">
        <v>144</v>
      </c>
      <c r="AH125" s="174">
        <v>826</v>
      </c>
      <c r="AI125" s="175">
        <v>720</v>
      </c>
    </row>
    <row r="126" spans="1:35" ht="24" hidden="1" customHeight="1" x14ac:dyDescent="0.25">
      <c r="A126" s="1">
        <v>12</v>
      </c>
      <c r="B126" s="48" t="s">
        <v>208</v>
      </c>
      <c r="C126" s="48" t="s">
        <v>330</v>
      </c>
      <c r="D126" s="5">
        <v>27</v>
      </c>
      <c r="E126" s="36">
        <v>9</v>
      </c>
      <c r="F126" s="115">
        <v>1</v>
      </c>
      <c r="G126" s="43">
        <v>160</v>
      </c>
      <c r="H126" s="3">
        <v>1</v>
      </c>
      <c r="I126" s="3">
        <v>13</v>
      </c>
      <c r="J126" s="3">
        <v>146</v>
      </c>
      <c r="K126" s="44">
        <v>354</v>
      </c>
      <c r="L126" s="41">
        <v>160</v>
      </c>
      <c r="M126" s="5">
        <v>155</v>
      </c>
      <c r="N126" s="5">
        <v>1</v>
      </c>
      <c r="O126" s="5">
        <v>4</v>
      </c>
      <c r="P126" s="36">
        <v>354</v>
      </c>
      <c r="Q126" s="43">
        <v>155</v>
      </c>
      <c r="R126" s="3">
        <v>1</v>
      </c>
      <c r="S126" s="3">
        <v>13</v>
      </c>
      <c r="T126" s="3">
        <v>141</v>
      </c>
      <c r="U126" s="44">
        <v>347</v>
      </c>
      <c r="V126" s="41">
        <v>5</v>
      </c>
      <c r="W126" s="5">
        <v>1</v>
      </c>
      <c r="X126" s="5"/>
      <c r="Y126" s="5"/>
      <c r="Z126" s="5">
        <v>1</v>
      </c>
      <c r="AA126" s="5">
        <v>1</v>
      </c>
      <c r="AB126" s="5">
        <v>4</v>
      </c>
      <c r="AC126" s="5"/>
      <c r="AD126" s="5"/>
      <c r="AE126" s="5">
        <v>4</v>
      </c>
      <c r="AF126" s="36">
        <v>6</v>
      </c>
      <c r="AG126" s="41">
        <v>108</v>
      </c>
      <c r="AH126" s="5">
        <v>620</v>
      </c>
      <c r="AI126" s="36">
        <v>540</v>
      </c>
    </row>
    <row r="127" spans="1:35" ht="24" hidden="1" customHeight="1" x14ac:dyDescent="0.25">
      <c r="A127" s="1">
        <v>13</v>
      </c>
      <c r="B127" s="48" t="s">
        <v>209</v>
      </c>
      <c r="C127" s="48" t="s">
        <v>278</v>
      </c>
      <c r="D127" s="5">
        <v>39</v>
      </c>
      <c r="E127" s="36">
        <v>6</v>
      </c>
      <c r="F127" s="115">
        <v>1</v>
      </c>
      <c r="G127" s="43">
        <v>201</v>
      </c>
      <c r="H127" s="3">
        <v>1</v>
      </c>
      <c r="I127" s="3">
        <v>40</v>
      </c>
      <c r="J127" s="3">
        <v>160</v>
      </c>
      <c r="K127" s="44">
        <v>559</v>
      </c>
      <c r="L127" s="41">
        <v>201</v>
      </c>
      <c r="M127" s="5">
        <v>194</v>
      </c>
      <c r="N127" s="5">
        <v>2</v>
      </c>
      <c r="O127" s="5">
        <v>5</v>
      </c>
      <c r="P127" s="36">
        <v>559</v>
      </c>
      <c r="Q127" s="43">
        <v>194</v>
      </c>
      <c r="R127" s="3">
        <v>1</v>
      </c>
      <c r="S127" s="3">
        <v>38</v>
      </c>
      <c r="T127" s="3">
        <v>155</v>
      </c>
      <c r="U127" s="44">
        <v>552</v>
      </c>
      <c r="V127" s="41">
        <v>7</v>
      </c>
      <c r="W127" s="5">
        <v>2</v>
      </c>
      <c r="X127" s="5"/>
      <c r="Y127" s="5">
        <v>2</v>
      </c>
      <c r="Z127" s="5"/>
      <c r="AA127" s="5">
        <v>2</v>
      </c>
      <c r="AB127" s="5">
        <v>5</v>
      </c>
      <c r="AC127" s="5"/>
      <c r="AD127" s="5"/>
      <c r="AE127" s="5">
        <v>5</v>
      </c>
      <c r="AF127" s="36">
        <v>5</v>
      </c>
      <c r="AG127" s="41">
        <v>72</v>
      </c>
      <c r="AH127" s="5">
        <v>700</v>
      </c>
      <c r="AI127" s="36">
        <v>360</v>
      </c>
    </row>
    <row r="128" spans="1:35" ht="24" hidden="1" customHeight="1" x14ac:dyDescent="0.25">
      <c r="A128" s="1">
        <v>14</v>
      </c>
      <c r="B128" s="48" t="s">
        <v>210</v>
      </c>
      <c r="C128" s="48" t="s">
        <v>328</v>
      </c>
      <c r="D128" s="5">
        <v>66</v>
      </c>
      <c r="E128" s="36">
        <v>27</v>
      </c>
      <c r="F128" s="115">
        <v>3</v>
      </c>
      <c r="G128" s="43">
        <v>743</v>
      </c>
      <c r="H128" s="3">
        <v>12</v>
      </c>
      <c r="I128" s="3">
        <v>479</v>
      </c>
      <c r="J128" s="3">
        <v>252</v>
      </c>
      <c r="K128" s="44">
        <v>3845</v>
      </c>
      <c r="L128" s="41">
        <v>743</v>
      </c>
      <c r="M128" s="5">
        <v>730</v>
      </c>
      <c r="N128" s="5">
        <v>8</v>
      </c>
      <c r="O128" s="5">
        <v>5</v>
      </c>
      <c r="P128" s="36">
        <v>3845</v>
      </c>
      <c r="Q128" s="43">
        <v>730</v>
      </c>
      <c r="R128" s="3">
        <v>11</v>
      </c>
      <c r="S128" s="3">
        <v>471</v>
      </c>
      <c r="T128" s="3">
        <v>248</v>
      </c>
      <c r="U128" s="44">
        <v>3821</v>
      </c>
      <c r="V128" s="41">
        <v>13</v>
      </c>
      <c r="W128" s="5">
        <v>8</v>
      </c>
      <c r="X128" s="5">
        <v>1</v>
      </c>
      <c r="Y128" s="5">
        <v>6</v>
      </c>
      <c r="Z128" s="5">
        <v>1</v>
      </c>
      <c r="AA128" s="5">
        <v>10</v>
      </c>
      <c r="AB128" s="5">
        <v>5</v>
      </c>
      <c r="AC128" s="5"/>
      <c r="AD128" s="5">
        <v>2</v>
      </c>
      <c r="AE128" s="5">
        <v>3</v>
      </c>
      <c r="AF128" s="36">
        <v>14</v>
      </c>
      <c r="AG128" s="41">
        <v>324</v>
      </c>
      <c r="AH128" s="5">
        <v>1890</v>
      </c>
      <c r="AI128" s="36">
        <v>1620</v>
      </c>
    </row>
    <row r="129" spans="1:35" ht="24" hidden="1" customHeight="1" x14ac:dyDescent="0.25">
      <c r="A129" s="1">
        <v>15</v>
      </c>
      <c r="B129" s="48" t="s">
        <v>211</v>
      </c>
      <c r="C129" s="48" t="s">
        <v>278</v>
      </c>
      <c r="D129" s="5">
        <v>47</v>
      </c>
      <c r="E129" s="36">
        <v>6</v>
      </c>
      <c r="F129" s="115">
        <v>0</v>
      </c>
      <c r="G129" s="43">
        <v>101</v>
      </c>
      <c r="H129" s="3"/>
      <c r="I129" s="3">
        <v>22</v>
      </c>
      <c r="J129" s="3">
        <v>79</v>
      </c>
      <c r="K129" s="44">
        <v>258</v>
      </c>
      <c r="L129" s="41">
        <v>101</v>
      </c>
      <c r="M129" s="5">
        <v>101</v>
      </c>
      <c r="N129" s="5"/>
      <c r="O129" s="5"/>
      <c r="P129" s="36">
        <v>258</v>
      </c>
      <c r="Q129" s="43">
        <v>101</v>
      </c>
      <c r="R129" s="3"/>
      <c r="S129" s="3">
        <v>22</v>
      </c>
      <c r="T129" s="3">
        <v>79</v>
      </c>
      <c r="U129" s="44">
        <v>258</v>
      </c>
      <c r="V129" s="41"/>
      <c r="W129" s="5"/>
      <c r="X129" s="5"/>
      <c r="Y129" s="5"/>
      <c r="Z129" s="5"/>
      <c r="AA129" s="5"/>
      <c r="AB129" s="5"/>
      <c r="AC129" s="5"/>
      <c r="AD129" s="5"/>
      <c r="AE129" s="5"/>
      <c r="AF129" s="36"/>
      <c r="AG129" s="41">
        <v>72</v>
      </c>
      <c r="AH129" s="5">
        <v>368</v>
      </c>
      <c r="AI129" s="36">
        <v>360</v>
      </c>
    </row>
    <row r="130" spans="1:35" ht="24" hidden="1" customHeight="1" x14ac:dyDescent="0.25">
      <c r="A130" s="1">
        <v>16</v>
      </c>
      <c r="B130" s="48" t="s">
        <v>212</v>
      </c>
      <c r="C130" s="48" t="s">
        <v>278</v>
      </c>
      <c r="D130" s="5">
        <v>45</v>
      </c>
      <c r="E130" s="36">
        <v>12</v>
      </c>
      <c r="F130" s="115">
        <v>2</v>
      </c>
      <c r="G130" s="43">
        <v>230</v>
      </c>
      <c r="H130" s="3">
        <v>4</v>
      </c>
      <c r="I130" s="3">
        <v>56</v>
      </c>
      <c r="J130" s="3">
        <v>170</v>
      </c>
      <c r="K130" s="44">
        <v>770</v>
      </c>
      <c r="L130" s="41">
        <v>230</v>
      </c>
      <c r="M130" s="5">
        <v>225</v>
      </c>
      <c r="N130" s="5">
        <v>1</v>
      </c>
      <c r="O130" s="5">
        <v>4</v>
      </c>
      <c r="P130" s="36">
        <v>770</v>
      </c>
      <c r="Q130" s="43">
        <v>225</v>
      </c>
      <c r="R130" s="3">
        <v>4</v>
      </c>
      <c r="S130" s="3">
        <v>56</v>
      </c>
      <c r="T130" s="3">
        <v>165</v>
      </c>
      <c r="U130" s="44">
        <v>762</v>
      </c>
      <c r="V130" s="41">
        <v>5</v>
      </c>
      <c r="W130" s="5">
        <v>1</v>
      </c>
      <c r="X130" s="5"/>
      <c r="Y130" s="5"/>
      <c r="Z130" s="5">
        <v>1</v>
      </c>
      <c r="AA130" s="5">
        <v>2</v>
      </c>
      <c r="AB130" s="5">
        <v>4</v>
      </c>
      <c r="AC130" s="5"/>
      <c r="AD130" s="5"/>
      <c r="AE130" s="5">
        <v>4</v>
      </c>
      <c r="AF130" s="36">
        <v>6</v>
      </c>
      <c r="AG130" s="41">
        <v>144</v>
      </c>
      <c r="AH130" s="5">
        <v>810</v>
      </c>
      <c r="AI130" s="36">
        <v>720</v>
      </c>
    </row>
    <row r="131" spans="1:35" s="32" customFormat="1" ht="24" hidden="1" customHeight="1" x14ac:dyDescent="0.25">
      <c r="A131" s="35">
        <v>9</v>
      </c>
      <c r="B131" s="47" t="s">
        <v>12</v>
      </c>
      <c r="C131" s="47"/>
      <c r="D131" s="33">
        <f>SUM(D132:D146)</f>
        <v>457</v>
      </c>
      <c r="E131" s="34">
        <f>SUM(E132:E146)</f>
        <v>159</v>
      </c>
      <c r="F131" s="34">
        <f>SUM(F132:F146)</f>
        <v>20</v>
      </c>
      <c r="G131" s="40">
        <f t="shared" ref="G131:AI131" si="14">SUM(G132:G146)</f>
        <v>5661</v>
      </c>
      <c r="H131" s="33">
        <f t="shared" si="14"/>
        <v>25</v>
      </c>
      <c r="I131" s="33">
        <f t="shared" si="14"/>
        <v>431</v>
      </c>
      <c r="J131" s="33">
        <f t="shared" si="14"/>
        <v>5205</v>
      </c>
      <c r="K131" s="34">
        <f t="shared" si="14"/>
        <v>13370</v>
      </c>
      <c r="L131" s="40">
        <f t="shared" si="14"/>
        <v>5661</v>
      </c>
      <c r="M131" s="33">
        <f t="shared" si="14"/>
        <v>5624</v>
      </c>
      <c r="N131" s="33">
        <f t="shared" si="14"/>
        <v>33</v>
      </c>
      <c r="O131" s="33">
        <f t="shared" si="14"/>
        <v>4</v>
      </c>
      <c r="P131" s="34">
        <f t="shared" si="14"/>
        <v>13370</v>
      </c>
      <c r="Q131" s="40">
        <f t="shared" si="14"/>
        <v>5624</v>
      </c>
      <c r="R131" s="33">
        <f t="shared" si="14"/>
        <v>23</v>
      </c>
      <c r="S131" s="33">
        <f t="shared" si="14"/>
        <v>426</v>
      </c>
      <c r="T131" s="33">
        <f t="shared" si="14"/>
        <v>5175</v>
      </c>
      <c r="U131" s="34">
        <f t="shared" si="14"/>
        <v>13298</v>
      </c>
      <c r="V131" s="40">
        <f t="shared" si="14"/>
        <v>37</v>
      </c>
      <c r="W131" s="33">
        <f t="shared" si="14"/>
        <v>33</v>
      </c>
      <c r="X131" s="33">
        <f t="shared" si="14"/>
        <v>2</v>
      </c>
      <c r="Y131" s="33">
        <f t="shared" si="14"/>
        <v>2</v>
      </c>
      <c r="Z131" s="33">
        <f t="shared" si="14"/>
        <v>29</v>
      </c>
      <c r="AA131" s="33">
        <f t="shared" si="14"/>
        <v>56</v>
      </c>
      <c r="AB131" s="33">
        <f t="shared" si="14"/>
        <v>4</v>
      </c>
      <c r="AC131" s="33">
        <f t="shared" si="14"/>
        <v>0</v>
      </c>
      <c r="AD131" s="33">
        <f t="shared" si="14"/>
        <v>3</v>
      </c>
      <c r="AE131" s="33">
        <f t="shared" si="14"/>
        <v>1</v>
      </c>
      <c r="AF131" s="34">
        <f t="shared" si="14"/>
        <v>16</v>
      </c>
      <c r="AG131" s="40">
        <f t="shared" si="14"/>
        <v>1908</v>
      </c>
      <c r="AH131" s="33">
        <f t="shared" si="14"/>
        <v>13356</v>
      </c>
      <c r="AI131" s="34">
        <f t="shared" si="14"/>
        <v>13356</v>
      </c>
    </row>
    <row r="132" spans="1:35" ht="24" hidden="1" customHeight="1" x14ac:dyDescent="0.25">
      <c r="A132" s="1">
        <v>1</v>
      </c>
      <c r="B132" s="48" t="s">
        <v>224</v>
      </c>
      <c r="C132" s="48" t="s">
        <v>281</v>
      </c>
      <c r="D132" s="5">
        <v>31</v>
      </c>
      <c r="E132" s="36">
        <v>9</v>
      </c>
      <c r="F132" s="115">
        <v>5</v>
      </c>
      <c r="G132" s="43">
        <v>417</v>
      </c>
      <c r="H132" s="3">
        <v>2</v>
      </c>
      <c r="I132" s="3">
        <v>23</v>
      </c>
      <c r="J132" s="3">
        <v>392</v>
      </c>
      <c r="K132" s="44">
        <v>1018</v>
      </c>
      <c r="L132" s="41">
        <v>417</v>
      </c>
      <c r="M132" s="5">
        <v>412</v>
      </c>
      <c r="N132" s="5">
        <v>5</v>
      </c>
      <c r="O132" s="5">
        <v>0</v>
      </c>
      <c r="P132" s="36">
        <v>1018</v>
      </c>
      <c r="Q132" s="43">
        <v>412</v>
      </c>
      <c r="R132" s="3">
        <v>2</v>
      </c>
      <c r="S132" s="3">
        <v>23</v>
      </c>
      <c r="T132" s="3">
        <v>387</v>
      </c>
      <c r="U132" s="44">
        <v>1012</v>
      </c>
      <c r="V132" s="41">
        <v>5</v>
      </c>
      <c r="W132" s="5">
        <v>5</v>
      </c>
      <c r="X132" s="5">
        <v>0</v>
      </c>
      <c r="Y132" s="5">
        <v>0</v>
      </c>
      <c r="Z132" s="5">
        <v>5</v>
      </c>
      <c r="AA132" s="5">
        <v>6</v>
      </c>
      <c r="AB132" s="5">
        <v>0</v>
      </c>
      <c r="AC132" s="5">
        <v>0</v>
      </c>
      <c r="AD132" s="5">
        <v>0</v>
      </c>
      <c r="AE132" s="5">
        <v>0</v>
      </c>
      <c r="AF132" s="36">
        <v>0</v>
      </c>
      <c r="AG132" s="41">
        <v>108</v>
      </c>
      <c r="AH132" s="5">
        <v>756</v>
      </c>
      <c r="AI132" s="36">
        <v>756</v>
      </c>
    </row>
    <row r="133" spans="1:35" ht="24" hidden="1" customHeight="1" x14ac:dyDescent="0.25">
      <c r="A133" s="155">
        <v>2</v>
      </c>
      <c r="B133" s="156" t="s">
        <v>225</v>
      </c>
      <c r="C133" s="156" t="s">
        <v>331</v>
      </c>
      <c r="D133" s="157">
        <v>28</v>
      </c>
      <c r="E133" s="158">
        <v>9</v>
      </c>
      <c r="F133" s="159">
        <v>0</v>
      </c>
      <c r="G133" s="160">
        <v>295</v>
      </c>
      <c r="H133" s="3">
        <v>1</v>
      </c>
      <c r="I133" s="3">
        <v>0</v>
      </c>
      <c r="J133" s="3">
        <v>294</v>
      </c>
      <c r="K133" s="161">
        <v>698</v>
      </c>
      <c r="L133" s="162">
        <v>295</v>
      </c>
      <c r="M133" s="157">
        <v>286</v>
      </c>
      <c r="N133" s="157">
        <v>9</v>
      </c>
      <c r="O133" s="157">
        <v>0</v>
      </c>
      <c r="P133" s="158">
        <v>698</v>
      </c>
      <c r="Q133" s="160">
        <v>286</v>
      </c>
      <c r="R133" s="3">
        <v>1</v>
      </c>
      <c r="S133" s="3">
        <v>0</v>
      </c>
      <c r="T133" s="3">
        <v>285</v>
      </c>
      <c r="U133" s="161">
        <v>689</v>
      </c>
      <c r="V133" s="162">
        <v>9</v>
      </c>
      <c r="W133" s="157">
        <v>9</v>
      </c>
      <c r="X133" s="5">
        <v>0</v>
      </c>
      <c r="Y133" s="5">
        <v>0</v>
      </c>
      <c r="Z133" s="5">
        <v>9</v>
      </c>
      <c r="AA133" s="157">
        <v>9</v>
      </c>
      <c r="AB133" s="157">
        <v>0</v>
      </c>
      <c r="AC133" s="5">
        <v>0</v>
      </c>
      <c r="AD133" s="5">
        <v>0</v>
      </c>
      <c r="AE133" s="5">
        <v>0</v>
      </c>
      <c r="AF133" s="158">
        <v>0</v>
      </c>
      <c r="AG133" s="162">
        <v>108</v>
      </c>
      <c r="AH133" s="157">
        <v>756</v>
      </c>
      <c r="AI133" s="158">
        <v>756</v>
      </c>
    </row>
    <row r="134" spans="1:35" ht="32.25" customHeight="1" x14ac:dyDescent="0.25">
      <c r="A134" s="194">
        <v>16</v>
      </c>
      <c r="B134" s="195" t="s">
        <v>226</v>
      </c>
      <c r="C134" s="195" t="s">
        <v>279</v>
      </c>
      <c r="D134" s="196">
        <v>27</v>
      </c>
      <c r="E134" s="196">
        <v>6</v>
      </c>
      <c r="F134" s="196">
        <v>1</v>
      </c>
      <c r="G134" s="197">
        <v>299</v>
      </c>
      <c r="H134" s="153">
        <v>1</v>
      </c>
      <c r="I134" s="3">
        <v>38</v>
      </c>
      <c r="J134" s="150">
        <v>260</v>
      </c>
      <c r="K134" s="197">
        <v>692</v>
      </c>
      <c r="L134" s="196">
        <v>299</v>
      </c>
      <c r="M134" s="196">
        <v>299</v>
      </c>
      <c r="N134" s="196">
        <v>0</v>
      </c>
      <c r="O134" s="196">
        <v>0</v>
      </c>
      <c r="P134" s="196">
        <v>692</v>
      </c>
      <c r="Q134" s="197">
        <v>299</v>
      </c>
      <c r="R134" s="153">
        <v>1</v>
      </c>
      <c r="S134" s="3">
        <v>38</v>
      </c>
      <c r="T134" s="150">
        <v>260</v>
      </c>
      <c r="U134" s="197">
        <v>692</v>
      </c>
      <c r="V134" s="196">
        <v>0</v>
      </c>
      <c r="W134" s="196">
        <v>0</v>
      </c>
      <c r="X134" s="154">
        <v>0</v>
      </c>
      <c r="Y134" s="5">
        <v>0</v>
      </c>
      <c r="Z134" s="151">
        <v>0</v>
      </c>
      <c r="AA134" s="196">
        <v>0</v>
      </c>
      <c r="AB134" s="196">
        <v>0</v>
      </c>
      <c r="AC134" s="154">
        <v>0</v>
      </c>
      <c r="AD134" s="5">
        <v>0</v>
      </c>
      <c r="AE134" s="151">
        <v>0</v>
      </c>
      <c r="AF134" s="196">
        <v>0</v>
      </c>
      <c r="AG134" s="196">
        <v>72</v>
      </c>
      <c r="AH134" s="196">
        <v>504</v>
      </c>
      <c r="AI134" s="196">
        <v>504</v>
      </c>
    </row>
    <row r="135" spans="1:35" ht="24" hidden="1" customHeight="1" x14ac:dyDescent="0.25">
      <c r="A135" s="172">
        <v>4</v>
      </c>
      <c r="B135" s="173" t="s">
        <v>227</v>
      </c>
      <c r="C135" s="173" t="s">
        <v>283</v>
      </c>
      <c r="D135" s="174">
        <v>35</v>
      </c>
      <c r="E135" s="175">
        <v>12</v>
      </c>
      <c r="F135" s="176">
        <v>1</v>
      </c>
      <c r="G135" s="177">
        <v>759</v>
      </c>
      <c r="H135" s="3">
        <v>12</v>
      </c>
      <c r="I135" s="3">
        <v>27</v>
      </c>
      <c r="J135" s="3">
        <v>720</v>
      </c>
      <c r="K135" s="178">
        <v>1887</v>
      </c>
      <c r="L135" s="179">
        <v>759</v>
      </c>
      <c r="M135" s="174">
        <v>759</v>
      </c>
      <c r="N135" s="174">
        <v>0</v>
      </c>
      <c r="O135" s="174">
        <v>0</v>
      </c>
      <c r="P135" s="175">
        <v>1887</v>
      </c>
      <c r="Q135" s="177">
        <v>759</v>
      </c>
      <c r="R135" s="3">
        <v>12</v>
      </c>
      <c r="S135" s="3">
        <v>27</v>
      </c>
      <c r="T135" s="3">
        <v>720</v>
      </c>
      <c r="U135" s="178">
        <v>1887</v>
      </c>
      <c r="V135" s="179">
        <v>0</v>
      </c>
      <c r="W135" s="174">
        <v>0</v>
      </c>
      <c r="X135" s="5">
        <v>0</v>
      </c>
      <c r="Y135" s="5">
        <v>0</v>
      </c>
      <c r="Z135" s="5">
        <v>0</v>
      </c>
      <c r="AA135" s="174">
        <v>0</v>
      </c>
      <c r="AB135" s="174">
        <v>0</v>
      </c>
      <c r="AC135" s="5">
        <v>0</v>
      </c>
      <c r="AD135" s="5">
        <v>0</v>
      </c>
      <c r="AE135" s="5">
        <v>0</v>
      </c>
      <c r="AF135" s="175">
        <v>0</v>
      </c>
      <c r="AG135" s="179">
        <v>144</v>
      </c>
      <c r="AH135" s="174">
        <v>1008</v>
      </c>
      <c r="AI135" s="175">
        <v>1008</v>
      </c>
    </row>
    <row r="136" spans="1:35" ht="24" hidden="1" customHeight="1" x14ac:dyDescent="0.25">
      <c r="A136" s="1">
        <v>5</v>
      </c>
      <c r="B136" s="48" t="s">
        <v>228</v>
      </c>
      <c r="C136" s="48" t="s">
        <v>333</v>
      </c>
      <c r="D136" s="5">
        <v>32</v>
      </c>
      <c r="E136" s="36">
        <v>12</v>
      </c>
      <c r="F136" s="115">
        <v>1</v>
      </c>
      <c r="G136" s="43">
        <v>422</v>
      </c>
      <c r="H136" s="3">
        <v>0</v>
      </c>
      <c r="I136" s="3">
        <v>67</v>
      </c>
      <c r="J136" s="3">
        <v>355</v>
      </c>
      <c r="K136" s="44">
        <v>1067</v>
      </c>
      <c r="L136" s="41">
        <v>422</v>
      </c>
      <c r="M136" s="5">
        <v>422</v>
      </c>
      <c r="N136" s="5">
        <v>0</v>
      </c>
      <c r="O136" s="5">
        <v>0</v>
      </c>
      <c r="P136" s="36">
        <v>1067</v>
      </c>
      <c r="Q136" s="43">
        <v>422</v>
      </c>
      <c r="R136" s="3">
        <v>0</v>
      </c>
      <c r="S136" s="3">
        <v>67</v>
      </c>
      <c r="T136" s="3">
        <v>355</v>
      </c>
      <c r="U136" s="44">
        <v>1067</v>
      </c>
      <c r="V136" s="41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36">
        <v>0</v>
      </c>
      <c r="AG136" s="41">
        <v>144</v>
      </c>
      <c r="AH136" s="5">
        <v>1008</v>
      </c>
      <c r="AI136" s="36">
        <v>1008</v>
      </c>
    </row>
    <row r="137" spans="1:35" ht="24" hidden="1" customHeight="1" x14ac:dyDescent="0.25">
      <c r="A137" s="1">
        <v>6</v>
      </c>
      <c r="B137" s="48" t="s">
        <v>229</v>
      </c>
      <c r="C137" s="48" t="s">
        <v>331</v>
      </c>
      <c r="D137" s="5">
        <v>27</v>
      </c>
      <c r="E137" s="36">
        <v>9</v>
      </c>
      <c r="F137" s="115">
        <v>0</v>
      </c>
      <c r="G137" s="43">
        <v>429</v>
      </c>
      <c r="H137" s="3">
        <v>1</v>
      </c>
      <c r="I137" s="3">
        <v>12</v>
      </c>
      <c r="J137" s="3">
        <v>416</v>
      </c>
      <c r="K137" s="44">
        <v>973</v>
      </c>
      <c r="L137" s="41">
        <v>429</v>
      </c>
      <c r="M137" s="5">
        <v>429</v>
      </c>
      <c r="N137" s="5">
        <v>0</v>
      </c>
      <c r="O137" s="5">
        <v>0</v>
      </c>
      <c r="P137" s="36">
        <v>973</v>
      </c>
      <c r="Q137" s="43">
        <v>429</v>
      </c>
      <c r="R137" s="3">
        <v>1</v>
      </c>
      <c r="S137" s="3">
        <v>12</v>
      </c>
      <c r="T137" s="3">
        <v>416</v>
      </c>
      <c r="U137" s="44">
        <v>973</v>
      </c>
      <c r="V137" s="41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36">
        <v>0</v>
      </c>
      <c r="AG137" s="41">
        <v>108</v>
      </c>
      <c r="AH137" s="5">
        <v>756</v>
      </c>
      <c r="AI137" s="36">
        <v>756</v>
      </c>
    </row>
    <row r="138" spans="1:35" ht="24" hidden="1" customHeight="1" x14ac:dyDescent="0.25">
      <c r="A138" s="1">
        <v>7</v>
      </c>
      <c r="B138" s="48" t="s">
        <v>230</v>
      </c>
      <c r="C138" s="48" t="s">
        <v>280</v>
      </c>
      <c r="D138" s="5">
        <v>35</v>
      </c>
      <c r="E138" s="36">
        <v>15</v>
      </c>
      <c r="F138" s="115">
        <v>2</v>
      </c>
      <c r="G138" s="43">
        <v>292</v>
      </c>
      <c r="H138" s="3">
        <v>4</v>
      </c>
      <c r="I138" s="3">
        <v>42</v>
      </c>
      <c r="J138" s="3">
        <v>246</v>
      </c>
      <c r="K138" s="44">
        <v>735</v>
      </c>
      <c r="L138" s="41">
        <v>292</v>
      </c>
      <c r="M138" s="5">
        <v>286</v>
      </c>
      <c r="N138" s="5">
        <v>5</v>
      </c>
      <c r="O138" s="5">
        <v>1</v>
      </c>
      <c r="P138" s="36">
        <v>735</v>
      </c>
      <c r="Q138" s="43">
        <v>286</v>
      </c>
      <c r="R138" s="3">
        <v>2</v>
      </c>
      <c r="S138" s="3">
        <v>42</v>
      </c>
      <c r="T138" s="3">
        <v>242</v>
      </c>
      <c r="U138" s="44">
        <v>714</v>
      </c>
      <c r="V138" s="41">
        <v>6</v>
      </c>
      <c r="W138" s="5">
        <v>5</v>
      </c>
      <c r="X138" s="5">
        <v>2</v>
      </c>
      <c r="Y138" s="5">
        <v>0</v>
      </c>
      <c r="Z138" s="5">
        <v>3</v>
      </c>
      <c r="AA138" s="5">
        <v>11</v>
      </c>
      <c r="AB138" s="5">
        <v>1</v>
      </c>
      <c r="AC138" s="5">
        <v>0</v>
      </c>
      <c r="AD138" s="5">
        <v>0</v>
      </c>
      <c r="AE138" s="5">
        <v>1</v>
      </c>
      <c r="AF138" s="36">
        <v>10</v>
      </c>
      <c r="AG138" s="41">
        <v>180</v>
      </c>
      <c r="AH138" s="5">
        <v>1260</v>
      </c>
      <c r="AI138" s="36">
        <v>1260</v>
      </c>
    </row>
    <row r="139" spans="1:35" ht="24" hidden="1" customHeight="1" x14ac:dyDescent="0.25">
      <c r="A139" s="1">
        <v>8</v>
      </c>
      <c r="B139" s="48" t="s">
        <v>231</v>
      </c>
      <c r="C139" s="48" t="s">
        <v>281</v>
      </c>
      <c r="D139" s="5">
        <v>28</v>
      </c>
      <c r="E139" s="36">
        <v>9</v>
      </c>
      <c r="F139" s="115">
        <v>2</v>
      </c>
      <c r="G139" s="43">
        <v>338</v>
      </c>
      <c r="H139" s="3">
        <v>0</v>
      </c>
      <c r="I139" s="3">
        <v>10</v>
      </c>
      <c r="J139" s="3">
        <v>328</v>
      </c>
      <c r="K139" s="44">
        <v>737</v>
      </c>
      <c r="L139" s="41">
        <v>338</v>
      </c>
      <c r="M139" s="5">
        <v>338</v>
      </c>
      <c r="N139" s="5">
        <v>0</v>
      </c>
      <c r="O139" s="5">
        <v>0</v>
      </c>
      <c r="P139" s="36">
        <v>737</v>
      </c>
      <c r="Q139" s="43">
        <v>338</v>
      </c>
      <c r="R139" s="3">
        <v>0</v>
      </c>
      <c r="S139" s="3">
        <v>10</v>
      </c>
      <c r="T139" s="3">
        <v>328</v>
      </c>
      <c r="U139" s="44">
        <v>737</v>
      </c>
      <c r="V139" s="41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36">
        <v>0</v>
      </c>
      <c r="AG139" s="41">
        <v>108</v>
      </c>
      <c r="AH139" s="5">
        <v>756</v>
      </c>
      <c r="AI139" s="36">
        <v>756</v>
      </c>
    </row>
    <row r="140" spans="1:35" ht="24" hidden="1" customHeight="1" x14ac:dyDescent="0.25">
      <c r="A140" s="155">
        <v>9</v>
      </c>
      <c r="B140" s="156" t="s">
        <v>232</v>
      </c>
      <c r="C140" s="156" t="s">
        <v>329</v>
      </c>
      <c r="D140" s="157">
        <v>24</v>
      </c>
      <c r="E140" s="158">
        <v>6</v>
      </c>
      <c r="F140" s="159">
        <v>0</v>
      </c>
      <c r="G140" s="160">
        <v>354</v>
      </c>
      <c r="H140" s="3">
        <v>0</v>
      </c>
      <c r="I140" s="3">
        <v>29</v>
      </c>
      <c r="J140" s="3">
        <v>325</v>
      </c>
      <c r="K140" s="161">
        <v>804</v>
      </c>
      <c r="L140" s="162">
        <v>354</v>
      </c>
      <c r="M140" s="157">
        <v>353</v>
      </c>
      <c r="N140" s="157">
        <v>1</v>
      </c>
      <c r="O140" s="157">
        <v>0</v>
      </c>
      <c r="P140" s="158">
        <v>804</v>
      </c>
      <c r="Q140" s="160">
        <v>353</v>
      </c>
      <c r="R140" s="3">
        <v>0</v>
      </c>
      <c r="S140" s="3">
        <v>29</v>
      </c>
      <c r="T140" s="3">
        <v>324</v>
      </c>
      <c r="U140" s="161">
        <v>803</v>
      </c>
      <c r="V140" s="162">
        <v>1</v>
      </c>
      <c r="W140" s="157">
        <v>1</v>
      </c>
      <c r="X140" s="5">
        <v>0</v>
      </c>
      <c r="Y140" s="5">
        <v>0</v>
      </c>
      <c r="Z140" s="5">
        <v>1</v>
      </c>
      <c r="AA140" s="157">
        <v>1</v>
      </c>
      <c r="AB140" s="157">
        <v>0</v>
      </c>
      <c r="AC140" s="5">
        <v>0</v>
      </c>
      <c r="AD140" s="5">
        <v>0</v>
      </c>
      <c r="AE140" s="5">
        <v>0</v>
      </c>
      <c r="AF140" s="158">
        <v>0</v>
      </c>
      <c r="AG140" s="162">
        <v>72</v>
      </c>
      <c r="AH140" s="157">
        <v>504</v>
      </c>
      <c r="AI140" s="158">
        <v>504</v>
      </c>
    </row>
    <row r="141" spans="1:35" ht="32.25" customHeight="1" x14ac:dyDescent="0.25">
      <c r="A141" s="194">
        <v>17</v>
      </c>
      <c r="B141" s="195" t="s">
        <v>233</v>
      </c>
      <c r="C141" s="195" t="s">
        <v>279</v>
      </c>
      <c r="D141" s="196">
        <v>31</v>
      </c>
      <c r="E141" s="196">
        <v>12</v>
      </c>
      <c r="F141" s="196">
        <v>0</v>
      </c>
      <c r="G141" s="197">
        <v>274</v>
      </c>
      <c r="H141" s="153">
        <v>0</v>
      </c>
      <c r="I141" s="3">
        <v>21</v>
      </c>
      <c r="J141" s="150">
        <v>253</v>
      </c>
      <c r="K141" s="197">
        <v>662</v>
      </c>
      <c r="L141" s="196">
        <v>274</v>
      </c>
      <c r="M141" s="196">
        <v>269</v>
      </c>
      <c r="N141" s="196">
        <v>5</v>
      </c>
      <c r="O141" s="196">
        <v>0</v>
      </c>
      <c r="P141" s="196">
        <v>662</v>
      </c>
      <c r="Q141" s="197">
        <v>269</v>
      </c>
      <c r="R141" s="153">
        <v>0</v>
      </c>
      <c r="S141" s="3">
        <v>21</v>
      </c>
      <c r="T141" s="150">
        <v>248</v>
      </c>
      <c r="U141" s="197">
        <v>653</v>
      </c>
      <c r="V141" s="196">
        <v>5</v>
      </c>
      <c r="W141" s="196">
        <v>5</v>
      </c>
      <c r="X141" s="154">
        <v>0</v>
      </c>
      <c r="Y141" s="5">
        <v>0</v>
      </c>
      <c r="Z141" s="151">
        <v>5</v>
      </c>
      <c r="AA141" s="196">
        <v>9</v>
      </c>
      <c r="AB141" s="196">
        <v>0</v>
      </c>
      <c r="AC141" s="154">
        <v>0</v>
      </c>
      <c r="AD141" s="5">
        <v>0</v>
      </c>
      <c r="AE141" s="151">
        <v>0</v>
      </c>
      <c r="AF141" s="196">
        <v>0</v>
      </c>
      <c r="AG141" s="196">
        <v>144</v>
      </c>
      <c r="AH141" s="196">
        <v>1008</v>
      </c>
      <c r="AI141" s="196">
        <v>1008</v>
      </c>
    </row>
    <row r="142" spans="1:35" ht="24" hidden="1" customHeight="1" x14ac:dyDescent="0.25">
      <c r="A142" s="172">
        <v>11</v>
      </c>
      <c r="B142" s="173" t="s">
        <v>234</v>
      </c>
      <c r="C142" s="173" t="s">
        <v>283</v>
      </c>
      <c r="D142" s="174">
        <v>32</v>
      </c>
      <c r="E142" s="175">
        <v>9</v>
      </c>
      <c r="F142" s="176">
        <v>3</v>
      </c>
      <c r="G142" s="177">
        <v>353</v>
      </c>
      <c r="H142" s="3">
        <v>0</v>
      </c>
      <c r="I142" s="3">
        <v>3</v>
      </c>
      <c r="J142" s="3">
        <v>350</v>
      </c>
      <c r="K142" s="178">
        <v>806</v>
      </c>
      <c r="L142" s="179">
        <v>353</v>
      </c>
      <c r="M142" s="174">
        <v>353</v>
      </c>
      <c r="N142" s="174">
        <v>0</v>
      </c>
      <c r="O142" s="174">
        <v>0</v>
      </c>
      <c r="P142" s="175">
        <v>806</v>
      </c>
      <c r="Q142" s="177">
        <v>353</v>
      </c>
      <c r="R142" s="3">
        <v>0</v>
      </c>
      <c r="S142" s="3">
        <v>3</v>
      </c>
      <c r="T142" s="3">
        <v>350</v>
      </c>
      <c r="U142" s="178">
        <v>806</v>
      </c>
      <c r="V142" s="179">
        <v>0</v>
      </c>
      <c r="W142" s="174">
        <v>0</v>
      </c>
      <c r="X142" s="5">
        <v>0</v>
      </c>
      <c r="Y142" s="5">
        <v>0</v>
      </c>
      <c r="Z142" s="5">
        <v>0</v>
      </c>
      <c r="AA142" s="174">
        <v>0</v>
      </c>
      <c r="AB142" s="174">
        <v>0</v>
      </c>
      <c r="AC142" s="5">
        <v>0</v>
      </c>
      <c r="AD142" s="5">
        <v>0</v>
      </c>
      <c r="AE142" s="5">
        <v>0</v>
      </c>
      <c r="AF142" s="175">
        <v>0</v>
      </c>
      <c r="AG142" s="179">
        <v>108</v>
      </c>
      <c r="AH142" s="174">
        <v>756</v>
      </c>
      <c r="AI142" s="175">
        <v>756</v>
      </c>
    </row>
    <row r="143" spans="1:35" ht="24" hidden="1" customHeight="1" x14ac:dyDescent="0.25">
      <c r="A143" s="1">
        <v>12</v>
      </c>
      <c r="B143" s="48" t="s">
        <v>235</v>
      </c>
      <c r="C143" s="48" t="s">
        <v>278</v>
      </c>
      <c r="D143" s="5">
        <v>48</v>
      </c>
      <c r="E143" s="36">
        <v>27</v>
      </c>
      <c r="F143" s="115">
        <v>3</v>
      </c>
      <c r="G143" s="43">
        <v>495</v>
      </c>
      <c r="H143" s="3">
        <v>0</v>
      </c>
      <c r="I143" s="3">
        <v>93</v>
      </c>
      <c r="J143" s="3">
        <v>402</v>
      </c>
      <c r="K143" s="44">
        <v>1096</v>
      </c>
      <c r="L143" s="41">
        <v>495</v>
      </c>
      <c r="M143" s="5">
        <v>485</v>
      </c>
      <c r="N143" s="5">
        <v>7</v>
      </c>
      <c r="O143" s="5">
        <v>3</v>
      </c>
      <c r="P143" s="36">
        <v>1096</v>
      </c>
      <c r="Q143" s="43">
        <v>485</v>
      </c>
      <c r="R143" s="3">
        <v>0</v>
      </c>
      <c r="S143" s="3">
        <v>88</v>
      </c>
      <c r="T143" s="3">
        <v>397</v>
      </c>
      <c r="U143" s="44">
        <v>1071</v>
      </c>
      <c r="V143" s="41">
        <v>10</v>
      </c>
      <c r="W143" s="5">
        <v>7</v>
      </c>
      <c r="X143" s="5">
        <v>0</v>
      </c>
      <c r="Y143" s="5">
        <v>2</v>
      </c>
      <c r="Z143" s="5">
        <v>5</v>
      </c>
      <c r="AA143" s="5">
        <v>19</v>
      </c>
      <c r="AB143" s="5">
        <v>3</v>
      </c>
      <c r="AC143" s="5">
        <v>0</v>
      </c>
      <c r="AD143" s="5">
        <v>3</v>
      </c>
      <c r="AE143" s="5">
        <v>0</v>
      </c>
      <c r="AF143" s="36">
        <v>6</v>
      </c>
      <c r="AG143" s="41">
        <v>324</v>
      </c>
      <c r="AH143" s="5">
        <v>2268</v>
      </c>
      <c r="AI143" s="36">
        <v>2268</v>
      </c>
    </row>
    <row r="144" spans="1:35" ht="24" hidden="1" customHeight="1" x14ac:dyDescent="0.25">
      <c r="A144" s="1">
        <v>13</v>
      </c>
      <c r="B144" s="48" t="s">
        <v>236</v>
      </c>
      <c r="C144" s="48" t="s">
        <v>334</v>
      </c>
      <c r="D144" s="5">
        <v>28</v>
      </c>
      <c r="E144" s="36">
        <v>9</v>
      </c>
      <c r="F144" s="115">
        <v>0</v>
      </c>
      <c r="G144" s="43">
        <v>344</v>
      </c>
      <c r="H144" s="3">
        <v>4</v>
      </c>
      <c r="I144" s="3">
        <v>11</v>
      </c>
      <c r="J144" s="3">
        <v>329</v>
      </c>
      <c r="K144" s="44">
        <v>797</v>
      </c>
      <c r="L144" s="41">
        <v>344</v>
      </c>
      <c r="M144" s="5">
        <v>343</v>
      </c>
      <c r="N144" s="5">
        <v>1</v>
      </c>
      <c r="O144" s="5">
        <v>0</v>
      </c>
      <c r="P144" s="36">
        <v>797</v>
      </c>
      <c r="Q144" s="43">
        <v>343</v>
      </c>
      <c r="R144" s="3">
        <v>4</v>
      </c>
      <c r="S144" s="3">
        <v>11</v>
      </c>
      <c r="T144" s="3">
        <v>328</v>
      </c>
      <c r="U144" s="44">
        <v>796</v>
      </c>
      <c r="V144" s="41">
        <v>1</v>
      </c>
      <c r="W144" s="5">
        <v>1</v>
      </c>
      <c r="X144" s="5">
        <v>0</v>
      </c>
      <c r="Y144" s="5">
        <v>0</v>
      </c>
      <c r="Z144" s="5">
        <v>1</v>
      </c>
      <c r="AA144" s="5">
        <v>1</v>
      </c>
      <c r="AB144" s="5">
        <v>0</v>
      </c>
      <c r="AC144" s="5">
        <v>0</v>
      </c>
      <c r="AD144" s="5">
        <v>0</v>
      </c>
      <c r="AE144" s="5">
        <v>0</v>
      </c>
      <c r="AF144" s="36">
        <v>0</v>
      </c>
      <c r="AG144" s="41">
        <v>108</v>
      </c>
      <c r="AH144" s="5">
        <v>756</v>
      </c>
      <c r="AI144" s="36">
        <v>756</v>
      </c>
    </row>
    <row r="145" spans="1:35" ht="24" hidden="1" customHeight="1" x14ac:dyDescent="0.25">
      <c r="A145" s="1">
        <v>14</v>
      </c>
      <c r="B145" s="48" t="s">
        <v>237</v>
      </c>
      <c r="C145" s="48" t="s">
        <v>278</v>
      </c>
      <c r="D145" s="5">
        <v>28</v>
      </c>
      <c r="E145" s="36">
        <v>9</v>
      </c>
      <c r="F145" s="115">
        <v>2</v>
      </c>
      <c r="G145" s="43">
        <v>328</v>
      </c>
      <c r="H145" s="3">
        <v>0</v>
      </c>
      <c r="I145" s="3">
        <v>26</v>
      </c>
      <c r="J145" s="3">
        <v>302</v>
      </c>
      <c r="K145" s="44">
        <v>791</v>
      </c>
      <c r="L145" s="41">
        <v>328</v>
      </c>
      <c r="M145" s="5">
        <v>328</v>
      </c>
      <c r="N145" s="5">
        <v>0</v>
      </c>
      <c r="O145" s="5">
        <v>0</v>
      </c>
      <c r="P145" s="36">
        <v>791</v>
      </c>
      <c r="Q145" s="43">
        <v>328</v>
      </c>
      <c r="R145" s="3">
        <v>0</v>
      </c>
      <c r="S145" s="3">
        <v>26</v>
      </c>
      <c r="T145" s="3">
        <v>302</v>
      </c>
      <c r="U145" s="44">
        <v>791</v>
      </c>
      <c r="V145" s="41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36">
        <v>0</v>
      </c>
      <c r="AG145" s="41">
        <v>108</v>
      </c>
      <c r="AH145" s="5">
        <v>756</v>
      </c>
      <c r="AI145" s="36">
        <v>756</v>
      </c>
    </row>
    <row r="146" spans="1:35" ht="24" hidden="1" customHeight="1" x14ac:dyDescent="0.25">
      <c r="A146" s="1">
        <v>15</v>
      </c>
      <c r="B146" s="48" t="s">
        <v>238</v>
      </c>
      <c r="C146" s="48" t="s">
        <v>329</v>
      </c>
      <c r="D146" s="5">
        <v>23</v>
      </c>
      <c r="E146" s="36">
        <v>6</v>
      </c>
      <c r="F146" s="115">
        <v>0</v>
      </c>
      <c r="G146" s="43">
        <v>262</v>
      </c>
      <c r="H146" s="3">
        <v>0</v>
      </c>
      <c r="I146" s="3">
        <v>29</v>
      </c>
      <c r="J146" s="3">
        <v>233</v>
      </c>
      <c r="K146" s="44">
        <v>607</v>
      </c>
      <c r="L146" s="41">
        <v>262</v>
      </c>
      <c r="M146" s="5">
        <v>262</v>
      </c>
      <c r="N146" s="5">
        <v>0</v>
      </c>
      <c r="O146" s="5">
        <v>0</v>
      </c>
      <c r="P146" s="36">
        <v>607</v>
      </c>
      <c r="Q146" s="43">
        <v>262</v>
      </c>
      <c r="R146" s="3">
        <v>0</v>
      </c>
      <c r="S146" s="3">
        <v>29</v>
      </c>
      <c r="T146" s="3">
        <v>233</v>
      </c>
      <c r="U146" s="44">
        <v>607</v>
      </c>
      <c r="V146" s="41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36">
        <v>0</v>
      </c>
      <c r="AG146" s="41">
        <v>72</v>
      </c>
      <c r="AH146" s="5">
        <v>504</v>
      </c>
      <c r="AI146" s="36">
        <v>504</v>
      </c>
    </row>
    <row r="147" spans="1:35" s="32" customFormat="1" ht="24" hidden="1" customHeight="1" x14ac:dyDescent="0.25">
      <c r="A147" s="35">
        <v>10</v>
      </c>
      <c r="B147" s="47" t="s">
        <v>13</v>
      </c>
      <c r="C147" s="47"/>
      <c r="D147" s="33">
        <f>SUM(D148:D158)</f>
        <v>329</v>
      </c>
      <c r="E147" s="34">
        <f>SUM(E148:E158)</f>
        <v>117</v>
      </c>
      <c r="F147" s="34">
        <f>SUM(F148:F158)</f>
        <v>20</v>
      </c>
      <c r="G147" s="40">
        <f t="shared" ref="G147:AI147" si="15">SUM(G148:G158)</f>
        <v>2775</v>
      </c>
      <c r="H147" s="33">
        <f t="shared" si="15"/>
        <v>57</v>
      </c>
      <c r="I147" s="33">
        <f t="shared" si="15"/>
        <v>711</v>
      </c>
      <c r="J147" s="33">
        <f t="shared" si="15"/>
        <v>2007</v>
      </c>
      <c r="K147" s="34">
        <f t="shared" si="15"/>
        <v>2856</v>
      </c>
      <c r="L147" s="40">
        <f t="shared" si="15"/>
        <v>2775</v>
      </c>
      <c r="M147" s="33">
        <f t="shared" si="15"/>
        <v>2707</v>
      </c>
      <c r="N147" s="33">
        <f t="shared" si="15"/>
        <v>19</v>
      </c>
      <c r="O147" s="33">
        <f t="shared" si="15"/>
        <v>49</v>
      </c>
      <c r="P147" s="34">
        <f t="shared" si="15"/>
        <v>2856</v>
      </c>
      <c r="Q147" s="40">
        <f t="shared" si="15"/>
        <v>2707</v>
      </c>
      <c r="R147" s="33">
        <f t="shared" si="15"/>
        <v>43</v>
      </c>
      <c r="S147" s="33">
        <f t="shared" si="15"/>
        <v>693</v>
      </c>
      <c r="T147" s="33">
        <f t="shared" si="15"/>
        <v>1971</v>
      </c>
      <c r="U147" s="34">
        <f t="shared" si="15"/>
        <v>2741</v>
      </c>
      <c r="V147" s="40">
        <f t="shared" si="15"/>
        <v>68</v>
      </c>
      <c r="W147" s="33">
        <f t="shared" si="15"/>
        <v>19</v>
      </c>
      <c r="X147" s="33">
        <f t="shared" si="15"/>
        <v>0</v>
      </c>
      <c r="Y147" s="33">
        <f t="shared" si="15"/>
        <v>16</v>
      </c>
      <c r="Z147" s="33">
        <f t="shared" si="15"/>
        <v>3</v>
      </c>
      <c r="AA147" s="33">
        <f t="shared" si="15"/>
        <v>23</v>
      </c>
      <c r="AB147" s="33">
        <f t="shared" si="15"/>
        <v>49</v>
      </c>
      <c r="AC147" s="33">
        <f t="shared" si="15"/>
        <v>14</v>
      </c>
      <c r="AD147" s="33">
        <f t="shared" si="15"/>
        <v>2</v>
      </c>
      <c r="AE147" s="33">
        <f t="shared" si="15"/>
        <v>33</v>
      </c>
      <c r="AF147" s="34">
        <f t="shared" si="15"/>
        <v>92</v>
      </c>
      <c r="AG147" s="40">
        <f t="shared" si="15"/>
        <v>1224</v>
      </c>
      <c r="AH147" s="33">
        <f t="shared" si="15"/>
        <v>5881</v>
      </c>
      <c r="AI147" s="34">
        <f t="shared" si="15"/>
        <v>4041</v>
      </c>
    </row>
    <row r="148" spans="1:35" ht="24" hidden="1" customHeight="1" x14ac:dyDescent="0.25">
      <c r="A148" s="1">
        <v>1</v>
      </c>
      <c r="B148" s="48" t="s">
        <v>213</v>
      </c>
      <c r="C148" s="48" t="s">
        <v>326</v>
      </c>
      <c r="D148" s="5">
        <v>36</v>
      </c>
      <c r="E148" s="36">
        <v>20</v>
      </c>
      <c r="F148" s="115">
        <v>2</v>
      </c>
      <c r="G148" s="43">
        <v>251</v>
      </c>
      <c r="H148" s="3">
        <v>4</v>
      </c>
      <c r="I148" s="3">
        <v>113</v>
      </c>
      <c r="J148" s="3">
        <v>134</v>
      </c>
      <c r="K148" s="44">
        <v>297</v>
      </c>
      <c r="L148" s="41">
        <v>251</v>
      </c>
      <c r="M148" s="5">
        <v>243</v>
      </c>
      <c r="N148" s="5">
        <v>6</v>
      </c>
      <c r="O148" s="5">
        <v>2</v>
      </c>
      <c r="P148" s="36">
        <v>297</v>
      </c>
      <c r="Q148" s="43">
        <v>243</v>
      </c>
      <c r="R148" s="3">
        <v>3</v>
      </c>
      <c r="S148" s="3">
        <v>107</v>
      </c>
      <c r="T148" s="3">
        <v>133</v>
      </c>
      <c r="U148" s="44">
        <v>288</v>
      </c>
      <c r="V148" s="41">
        <v>8</v>
      </c>
      <c r="W148" s="5">
        <v>6</v>
      </c>
      <c r="X148" s="5">
        <v>0</v>
      </c>
      <c r="Y148" s="5">
        <v>5</v>
      </c>
      <c r="Z148" s="5">
        <v>1</v>
      </c>
      <c r="AA148" s="5">
        <v>9</v>
      </c>
      <c r="AB148" s="5">
        <v>2</v>
      </c>
      <c r="AC148" s="5">
        <v>1</v>
      </c>
      <c r="AD148" s="5">
        <v>1</v>
      </c>
      <c r="AE148" s="5">
        <v>0</v>
      </c>
      <c r="AF148" s="36">
        <v>0</v>
      </c>
      <c r="AG148" s="41">
        <v>288</v>
      </c>
      <c r="AH148" s="5">
        <v>1383</v>
      </c>
      <c r="AI148" s="36">
        <v>864</v>
      </c>
    </row>
    <row r="149" spans="1:35" ht="24" hidden="1" customHeight="1" x14ac:dyDescent="0.25">
      <c r="A149" s="1">
        <v>3</v>
      </c>
      <c r="B149" s="48" t="s">
        <v>214</v>
      </c>
      <c r="C149" s="48" t="s">
        <v>283</v>
      </c>
      <c r="D149" s="5">
        <v>26</v>
      </c>
      <c r="E149" s="36">
        <v>12</v>
      </c>
      <c r="F149" s="115">
        <v>2</v>
      </c>
      <c r="G149" s="43">
        <v>161</v>
      </c>
      <c r="H149" s="3">
        <v>2</v>
      </c>
      <c r="I149" s="3">
        <v>56</v>
      </c>
      <c r="J149" s="3">
        <v>103</v>
      </c>
      <c r="K149" s="44">
        <v>153</v>
      </c>
      <c r="L149" s="41">
        <v>161</v>
      </c>
      <c r="M149" s="5">
        <v>159</v>
      </c>
      <c r="N149" s="5">
        <v>1</v>
      </c>
      <c r="O149" s="5">
        <v>1</v>
      </c>
      <c r="P149" s="36">
        <v>153</v>
      </c>
      <c r="Q149" s="43">
        <v>159</v>
      </c>
      <c r="R149" s="3">
        <v>2</v>
      </c>
      <c r="S149" s="3">
        <v>55</v>
      </c>
      <c r="T149" s="3">
        <v>102</v>
      </c>
      <c r="U149" s="44">
        <v>152</v>
      </c>
      <c r="V149" s="41">
        <v>2</v>
      </c>
      <c r="W149" s="5">
        <v>1</v>
      </c>
      <c r="X149" s="5">
        <v>0</v>
      </c>
      <c r="Y149" s="5">
        <v>1</v>
      </c>
      <c r="Z149" s="5">
        <v>0</v>
      </c>
      <c r="AA149" s="5">
        <v>0</v>
      </c>
      <c r="AB149" s="5">
        <v>1</v>
      </c>
      <c r="AC149" s="5">
        <v>0</v>
      </c>
      <c r="AD149" s="5">
        <v>0</v>
      </c>
      <c r="AE149" s="5">
        <v>1</v>
      </c>
      <c r="AF149" s="36">
        <v>1</v>
      </c>
      <c r="AG149" s="41">
        <v>108</v>
      </c>
      <c r="AH149" s="5">
        <v>519</v>
      </c>
      <c r="AI149" s="36">
        <v>117</v>
      </c>
    </row>
    <row r="150" spans="1:35" ht="24" hidden="1" customHeight="1" x14ac:dyDescent="0.25">
      <c r="A150" s="1">
        <v>2</v>
      </c>
      <c r="B150" s="48" t="s">
        <v>215</v>
      </c>
      <c r="C150" s="48" t="s">
        <v>280</v>
      </c>
      <c r="D150" s="5">
        <v>27</v>
      </c>
      <c r="E150" s="36">
        <v>6</v>
      </c>
      <c r="F150" s="115">
        <v>2</v>
      </c>
      <c r="G150" s="43">
        <v>165</v>
      </c>
      <c r="H150" s="3">
        <v>4</v>
      </c>
      <c r="I150" s="3">
        <v>30</v>
      </c>
      <c r="J150" s="3">
        <v>131</v>
      </c>
      <c r="K150" s="44">
        <v>175</v>
      </c>
      <c r="L150" s="41">
        <v>165</v>
      </c>
      <c r="M150" s="5">
        <v>164</v>
      </c>
      <c r="N150" s="5">
        <v>0</v>
      </c>
      <c r="O150" s="5">
        <v>1</v>
      </c>
      <c r="P150" s="36">
        <v>175</v>
      </c>
      <c r="Q150" s="43">
        <v>164</v>
      </c>
      <c r="R150" s="3">
        <v>4</v>
      </c>
      <c r="S150" s="3">
        <v>30</v>
      </c>
      <c r="T150" s="3">
        <v>130</v>
      </c>
      <c r="U150" s="44">
        <v>172</v>
      </c>
      <c r="V150" s="41">
        <v>1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1</v>
      </c>
      <c r="AC150" s="5">
        <v>0</v>
      </c>
      <c r="AD150" s="5">
        <v>0</v>
      </c>
      <c r="AE150" s="5">
        <v>1</v>
      </c>
      <c r="AF150" s="36">
        <v>3</v>
      </c>
      <c r="AG150" s="41">
        <v>36</v>
      </c>
      <c r="AH150" s="5">
        <v>173</v>
      </c>
      <c r="AI150" s="36">
        <v>321</v>
      </c>
    </row>
    <row r="151" spans="1:35" ht="24" hidden="1" customHeight="1" x14ac:dyDescent="0.25">
      <c r="A151" s="155">
        <v>4</v>
      </c>
      <c r="B151" s="156" t="s">
        <v>216</v>
      </c>
      <c r="C151" s="156" t="s">
        <v>330</v>
      </c>
      <c r="D151" s="157">
        <v>31</v>
      </c>
      <c r="E151" s="158">
        <v>12</v>
      </c>
      <c r="F151" s="159">
        <v>2</v>
      </c>
      <c r="G151" s="160">
        <v>458</v>
      </c>
      <c r="H151" s="3">
        <v>10</v>
      </c>
      <c r="I151" s="3">
        <v>116</v>
      </c>
      <c r="J151" s="3">
        <v>332</v>
      </c>
      <c r="K151" s="161">
        <v>311</v>
      </c>
      <c r="L151" s="162">
        <v>458</v>
      </c>
      <c r="M151" s="157">
        <v>440</v>
      </c>
      <c r="N151" s="157">
        <v>3</v>
      </c>
      <c r="O151" s="157">
        <v>15</v>
      </c>
      <c r="P151" s="158">
        <v>311</v>
      </c>
      <c r="Q151" s="160">
        <v>440</v>
      </c>
      <c r="R151" s="3">
        <v>7</v>
      </c>
      <c r="S151" s="3">
        <v>113</v>
      </c>
      <c r="T151" s="3">
        <v>320</v>
      </c>
      <c r="U151" s="161">
        <v>278</v>
      </c>
      <c r="V151" s="162">
        <v>18</v>
      </c>
      <c r="W151" s="157">
        <v>3</v>
      </c>
      <c r="X151" s="5">
        <v>0</v>
      </c>
      <c r="Y151" s="5">
        <v>3</v>
      </c>
      <c r="Z151" s="5">
        <v>0</v>
      </c>
      <c r="AA151" s="157">
        <v>3</v>
      </c>
      <c r="AB151" s="157">
        <v>15</v>
      </c>
      <c r="AC151" s="5">
        <v>3</v>
      </c>
      <c r="AD151" s="5">
        <v>0</v>
      </c>
      <c r="AE151" s="5">
        <v>12</v>
      </c>
      <c r="AF151" s="158">
        <v>30</v>
      </c>
      <c r="AG151" s="162">
        <v>108</v>
      </c>
      <c r="AH151" s="157">
        <v>519</v>
      </c>
      <c r="AI151" s="158">
        <v>334</v>
      </c>
    </row>
    <row r="152" spans="1:35" ht="30.75" customHeight="1" x14ac:dyDescent="0.25">
      <c r="A152" s="194">
        <v>18</v>
      </c>
      <c r="B152" s="195" t="s">
        <v>217</v>
      </c>
      <c r="C152" s="195" t="s">
        <v>279</v>
      </c>
      <c r="D152" s="196">
        <v>33</v>
      </c>
      <c r="E152" s="196">
        <v>18</v>
      </c>
      <c r="F152" s="196">
        <v>2</v>
      </c>
      <c r="G152" s="197">
        <v>199</v>
      </c>
      <c r="H152" s="153">
        <v>2</v>
      </c>
      <c r="I152" s="3">
        <v>68</v>
      </c>
      <c r="J152" s="150">
        <v>129</v>
      </c>
      <c r="K152" s="197">
        <v>295</v>
      </c>
      <c r="L152" s="196">
        <v>199</v>
      </c>
      <c r="M152" s="196">
        <v>190</v>
      </c>
      <c r="N152" s="196">
        <v>1</v>
      </c>
      <c r="O152" s="196">
        <v>8</v>
      </c>
      <c r="P152" s="196">
        <v>295</v>
      </c>
      <c r="Q152" s="197">
        <v>190</v>
      </c>
      <c r="R152" s="153">
        <v>2</v>
      </c>
      <c r="S152" s="3">
        <v>66</v>
      </c>
      <c r="T152" s="150">
        <v>122</v>
      </c>
      <c r="U152" s="197">
        <v>281</v>
      </c>
      <c r="V152" s="196">
        <v>9</v>
      </c>
      <c r="W152" s="196">
        <v>1</v>
      </c>
      <c r="X152" s="154">
        <v>0</v>
      </c>
      <c r="Y152" s="5">
        <v>1</v>
      </c>
      <c r="Z152" s="151">
        <v>0</v>
      </c>
      <c r="AA152" s="196">
        <v>3</v>
      </c>
      <c r="AB152" s="196">
        <v>8</v>
      </c>
      <c r="AC152" s="154">
        <v>0</v>
      </c>
      <c r="AD152" s="5">
        <v>1</v>
      </c>
      <c r="AE152" s="151">
        <v>7</v>
      </c>
      <c r="AF152" s="196">
        <v>11</v>
      </c>
      <c r="AG152" s="196">
        <v>108</v>
      </c>
      <c r="AH152" s="196">
        <v>519</v>
      </c>
      <c r="AI152" s="196">
        <v>328</v>
      </c>
    </row>
    <row r="153" spans="1:35" ht="24" hidden="1" customHeight="1" x14ac:dyDescent="0.25">
      <c r="A153" s="172">
        <v>6</v>
      </c>
      <c r="B153" s="173" t="s">
        <v>218</v>
      </c>
      <c r="C153" s="173" t="s">
        <v>333</v>
      </c>
      <c r="D153" s="174">
        <v>29</v>
      </c>
      <c r="E153" s="175">
        <v>9</v>
      </c>
      <c r="F153" s="176">
        <v>1</v>
      </c>
      <c r="G153" s="177">
        <v>232</v>
      </c>
      <c r="H153" s="3">
        <v>1</v>
      </c>
      <c r="I153" s="3">
        <v>38</v>
      </c>
      <c r="J153" s="3">
        <v>193</v>
      </c>
      <c r="K153" s="178">
        <v>259</v>
      </c>
      <c r="L153" s="179">
        <v>232</v>
      </c>
      <c r="M153" s="174">
        <v>232</v>
      </c>
      <c r="N153" s="174">
        <v>0</v>
      </c>
      <c r="O153" s="174">
        <v>0</v>
      </c>
      <c r="P153" s="175">
        <v>259</v>
      </c>
      <c r="Q153" s="177">
        <v>232</v>
      </c>
      <c r="R153" s="3">
        <v>1</v>
      </c>
      <c r="S153" s="3">
        <v>38</v>
      </c>
      <c r="T153" s="3">
        <v>193</v>
      </c>
      <c r="U153" s="178">
        <v>259</v>
      </c>
      <c r="V153" s="179">
        <v>0</v>
      </c>
      <c r="W153" s="174">
        <v>0</v>
      </c>
      <c r="X153" s="5">
        <v>0</v>
      </c>
      <c r="Y153" s="5">
        <v>0</v>
      </c>
      <c r="Z153" s="5">
        <v>0</v>
      </c>
      <c r="AA153" s="174">
        <v>0</v>
      </c>
      <c r="AB153" s="174">
        <v>0</v>
      </c>
      <c r="AC153" s="5">
        <v>0</v>
      </c>
      <c r="AD153" s="5">
        <v>0</v>
      </c>
      <c r="AE153" s="5">
        <v>0</v>
      </c>
      <c r="AF153" s="175">
        <v>0</v>
      </c>
      <c r="AG153" s="179">
        <v>108</v>
      </c>
      <c r="AH153" s="174">
        <v>519</v>
      </c>
      <c r="AI153" s="175">
        <v>327</v>
      </c>
    </row>
    <row r="154" spans="1:35" ht="24" hidden="1" customHeight="1" x14ac:dyDescent="0.25">
      <c r="A154" s="1">
        <v>7</v>
      </c>
      <c r="B154" s="48" t="s">
        <v>219</v>
      </c>
      <c r="C154" s="48" t="s">
        <v>278</v>
      </c>
      <c r="D154" s="5">
        <v>29</v>
      </c>
      <c r="E154" s="36">
        <v>6</v>
      </c>
      <c r="F154" s="115">
        <v>2</v>
      </c>
      <c r="G154" s="43">
        <v>326</v>
      </c>
      <c r="H154" s="3">
        <v>11</v>
      </c>
      <c r="I154" s="3">
        <v>67</v>
      </c>
      <c r="J154" s="3">
        <v>248</v>
      </c>
      <c r="K154" s="44">
        <v>288</v>
      </c>
      <c r="L154" s="41">
        <v>326</v>
      </c>
      <c r="M154" s="5">
        <v>315</v>
      </c>
      <c r="N154" s="5">
        <v>0</v>
      </c>
      <c r="O154" s="5">
        <v>11</v>
      </c>
      <c r="P154" s="36">
        <v>288</v>
      </c>
      <c r="Q154" s="43">
        <v>315</v>
      </c>
      <c r="R154" s="3">
        <v>2</v>
      </c>
      <c r="S154" s="3">
        <v>67</v>
      </c>
      <c r="T154" s="3">
        <v>246</v>
      </c>
      <c r="U154" s="44">
        <v>260</v>
      </c>
      <c r="V154" s="41">
        <v>11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11</v>
      </c>
      <c r="AC154" s="5">
        <v>9</v>
      </c>
      <c r="AD154" s="5">
        <v>0</v>
      </c>
      <c r="AE154" s="5">
        <v>2</v>
      </c>
      <c r="AF154" s="36">
        <v>28</v>
      </c>
      <c r="AG154" s="41">
        <v>108</v>
      </c>
      <c r="AH154" s="5">
        <v>519</v>
      </c>
      <c r="AI154" s="36">
        <v>329</v>
      </c>
    </row>
    <row r="155" spans="1:35" ht="24" hidden="1" customHeight="1" x14ac:dyDescent="0.25">
      <c r="A155" s="1">
        <v>9</v>
      </c>
      <c r="B155" s="48" t="s">
        <v>220</v>
      </c>
      <c r="C155" s="48" t="s">
        <v>329</v>
      </c>
      <c r="D155" s="5">
        <v>28</v>
      </c>
      <c r="E155" s="36">
        <v>7</v>
      </c>
      <c r="F155" s="115">
        <v>2</v>
      </c>
      <c r="G155" s="43">
        <v>292</v>
      </c>
      <c r="H155" s="3">
        <v>13</v>
      </c>
      <c r="I155" s="3">
        <v>51</v>
      </c>
      <c r="J155" s="3">
        <v>228</v>
      </c>
      <c r="K155" s="44">
        <v>341</v>
      </c>
      <c r="L155" s="41">
        <v>292</v>
      </c>
      <c r="M155" s="5">
        <v>286</v>
      </c>
      <c r="N155" s="5">
        <v>2</v>
      </c>
      <c r="O155" s="5">
        <v>4</v>
      </c>
      <c r="P155" s="36">
        <v>341</v>
      </c>
      <c r="Q155" s="43">
        <v>286</v>
      </c>
      <c r="R155" s="3">
        <v>12</v>
      </c>
      <c r="S155" s="3">
        <v>51</v>
      </c>
      <c r="T155" s="3">
        <v>223</v>
      </c>
      <c r="U155" s="44">
        <v>332</v>
      </c>
      <c r="V155" s="41">
        <v>6</v>
      </c>
      <c r="W155" s="5">
        <v>2</v>
      </c>
      <c r="X155" s="5">
        <v>0</v>
      </c>
      <c r="Y155" s="5">
        <v>0</v>
      </c>
      <c r="Z155" s="5">
        <v>2</v>
      </c>
      <c r="AA155" s="5">
        <v>2</v>
      </c>
      <c r="AB155" s="5">
        <v>4</v>
      </c>
      <c r="AC155" s="5">
        <v>1</v>
      </c>
      <c r="AD155" s="5">
        <v>0</v>
      </c>
      <c r="AE155" s="5">
        <v>3</v>
      </c>
      <c r="AF155" s="36">
        <v>7</v>
      </c>
      <c r="AG155" s="41">
        <v>108</v>
      </c>
      <c r="AH155" s="5">
        <v>519</v>
      </c>
      <c r="AI155" s="36">
        <v>219</v>
      </c>
    </row>
    <row r="156" spans="1:35" ht="24" hidden="1" customHeight="1" x14ac:dyDescent="0.25">
      <c r="A156" s="1">
        <v>8</v>
      </c>
      <c r="B156" s="48" t="s">
        <v>221</v>
      </c>
      <c r="C156" s="48" t="s">
        <v>280</v>
      </c>
      <c r="D156" s="5">
        <v>29</v>
      </c>
      <c r="E156" s="36">
        <v>6</v>
      </c>
      <c r="F156" s="115">
        <v>1</v>
      </c>
      <c r="G156" s="43">
        <v>348</v>
      </c>
      <c r="H156" s="3">
        <v>0</v>
      </c>
      <c r="I156" s="3">
        <v>90</v>
      </c>
      <c r="J156" s="3">
        <v>258</v>
      </c>
      <c r="K156" s="44">
        <v>290</v>
      </c>
      <c r="L156" s="41">
        <v>348</v>
      </c>
      <c r="M156" s="5">
        <v>345</v>
      </c>
      <c r="N156" s="5">
        <v>0</v>
      </c>
      <c r="O156" s="5">
        <v>3</v>
      </c>
      <c r="P156" s="36">
        <v>290</v>
      </c>
      <c r="Q156" s="43">
        <v>345</v>
      </c>
      <c r="R156" s="3">
        <v>0</v>
      </c>
      <c r="S156" s="3">
        <v>90</v>
      </c>
      <c r="T156" s="3">
        <v>255</v>
      </c>
      <c r="U156" s="44">
        <v>286</v>
      </c>
      <c r="V156" s="41">
        <v>3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3</v>
      </c>
      <c r="AC156" s="5">
        <v>0</v>
      </c>
      <c r="AD156" s="5">
        <v>0</v>
      </c>
      <c r="AE156" s="5">
        <v>3</v>
      </c>
      <c r="AF156" s="36">
        <v>4</v>
      </c>
      <c r="AG156" s="41">
        <v>72</v>
      </c>
      <c r="AH156" s="5">
        <v>346</v>
      </c>
      <c r="AI156" s="36">
        <v>644</v>
      </c>
    </row>
    <row r="157" spans="1:35" ht="24" hidden="1" customHeight="1" x14ac:dyDescent="0.25">
      <c r="A157" s="1">
        <v>10</v>
      </c>
      <c r="B157" s="48" t="s">
        <v>222</v>
      </c>
      <c r="C157" s="48" t="s">
        <v>326</v>
      </c>
      <c r="D157" s="5">
        <v>34</v>
      </c>
      <c r="E157" s="36">
        <v>12</v>
      </c>
      <c r="F157" s="115">
        <v>2</v>
      </c>
      <c r="G157" s="43">
        <v>190</v>
      </c>
      <c r="H157" s="3">
        <v>8</v>
      </c>
      <c r="I157" s="3">
        <v>57</v>
      </c>
      <c r="J157" s="3">
        <v>125</v>
      </c>
      <c r="K157" s="44">
        <v>261</v>
      </c>
      <c r="L157" s="41">
        <v>190</v>
      </c>
      <c r="M157" s="5">
        <v>187</v>
      </c>
      <c r="N157" s="5">
        <v>3</v>
      </c>
      <c r="O157" s="5">
        <v>0</v>
      </c>
      <c r="P157" s="36">
        <v>261</v>
      </c>
      <c r="Q157" s="43">
        <v>187</v>
      </c>
      <c r="R157" s="3">
        <v>8</v>
      </c>
      <c r="S157" s="3">
        <v>54</v>
      </c>
      <c r="T157" s="3">
        <v>125</v>
      </c>
      <c r="U157" s="44">
        <v>258</v>
      </c>
      <c r="V157" s="41">
        <v>3</v>
      </c>
      <c r="W157" s="5">
        <v>3</v>
      </c>
      <c r="X157" s="5">
        <v>0</v>
      </c>
      <c r="Y157" s="5">
        <v>3</v>
      </c>
      <c r="Z157" s="5">
        <v>0</v>
      </c>
      <c r="AA157" s="5">
        <v>3</v>
      </c>
      <c r="AB157" s="5">
        <v>0</v>
      </c>
      <c r="AC157" s="5">
        <v>0</v>
      </c>
      <c r="AD157" s="5">
        <v>0</v>
      </c>
      <c r="AE157" s="5">
        <v>0</v>
      </c>
      <c r="AF157" s="36">
        <v>0</v>
      </c>
      <c r="AG157" s="41">
        <v>108</v>
      </c>
      <c r="AH157" s="5">
        <v>519</v>
      </c>
      <c r="AI157" s="36">
        <v>338</v>
      </c>
    </row>
    <row r="158" spans="1:35" ht="24" hidden="1" customHeight="1" x14ac:dyDescent="0.25">
      <c r="A158" s="1">
        <v>11</v>
      </c>
      <c r="B158" s="48" t="s">
        <v>223</v>
      </c>
      <c r="C158" s="48" t="s">
        <v>283</v>
      </c>
      <c r="D158" s="5">
        <v>27</v>
      </c>
      <c r="E158" s="36">
        <v>9</v>
      </c>
      <c r="F158" s="115">
        <v>2</v>
      </c>
      <c r="G158" s="43">
        <v>153</v>
      </c>
      <c r="H158" s="3">
        <v>2</v>
      </c>
      <c r="I158" s="3">
        <v>25</v>
      </c>
      <c r="J158" s="3">
        <v>126</v>
      </c>
      <c r="K158" s="44">
        <v>186</v>
      </c>
      <c r="L158" s="41">
        <v>153</v>
      </c>
      <c r="M158" s="5">
        <v>146</v>
      </c>
      <c r="N158" s="5">
        <v>3</v>
      </c>
      <c r="O158" s="5">
        <v>4</v>
      </c>
      <c r="P158" s="36">
        <v>186</v>
      </c>
      <c r="Q158" s="43">
        <v>146</v>
      </c>
      <c r="R158" s="3">
        <v>2</v>
      </c>
      <c r="S158" s="3">
        <v>22</v>
      </c>
      <c r="T158" s="3">
        <v>122</v>
      </c>
      <c r="U158" s="44">
        <v>175</v>
      </c>
      <c r="V158" s="41">
        <v>7</v>
      </c>
      <c r="W158" s="5">
        <v>3</v>
      </c>
      <c r="X158" s="5">
        <v>0</v>
      </c>
      <c r="Y158" s="5">
        <v>3</v>
      </c>
      <c r="Z158" s="5">
        <v>0</v>
      </c>
      <c r="AA158" s="5">
        <v>3</v>
      </c>
      <c r="AB158" s="5">
        <v>4</v>
      </c>
      <c r="AC158" s="5">
        <v>0</v>
      </c>
      <c r="AD158" s="5">
        <v>0</v>
      </c>
      <c r="AE158" s="5">
        <v>4</v>
      </c>
      <c r="AF158" s="36">
        <v>8</v>
      </c>
      <c r="AG158" s="41">
        <v>72</v>
      </c>
      <c r="AH158" s="5">
        <v>346</v>
      </c>
      <c r="AI158" s="36">
        <v>220</v>
      </c>
    </row>
    <row r="159" spans="1:35" s="32" customFormat="1" ht="24" hidden="1" customHeight="1" x14ac:dyDescent="0.25">
      <c r="A159" s="167">
        <v>11</v>
      </c>
      <c r="B159" s="168" t="s">
        <v>14</v>
      </c>
      <c r="C159" s="168"/>
      <c r="D159" s="169">
        <f>SUM(D160:D181)</f>
        <v>647</v>
      </c>
      <c r="E159" s="170">
        <f>SUM(E160:E181)</f>
        <v>187</v>
      </c>
      <c r="F159" s="170">
        <f>SUM(F160:F181)</f>
        <v>25</v>
      </c>
      <c r="G159" s="171">
        <f t="shared" ref="G159:AI159" si="16">SUM(G160:G181)</f>
        <v>4970</v>
      </c>
      <c r="H159" s="33">
        <f t="shared" si="16"/>
        <v>81</v>
      </c>
      <c r="I159" s="33">
        <f t="shared" si="16"/>
        <v>124</v>
      </c>
      <c r="J159" s="33">
        <f t="shared" si="16"/>
        <v>4765</v>
      </c>
      <c r="K159" s="170">
        <f t="shared" si="16"/>
        <v>7887</v>
      </c>
      <c r="L159" s="171">
        <f t="shared" si="16"/>
        <v>4970</v>
      </c>
      <c r="M159" s="169">
        <f t="shared" si="16"/>
        <v>4683</v>
      </c>
      <c r="N159" s="169">
        <f t="shared" si="16"/>
        <v>236</v>
      </c>
      <c r="O159" s="169">
        <f t="shared" si="16"/>
        <v>51</v>
      </c>
      <c r="P159" s="170">
        <f t="shared" si="16"/>
        <v>7887</v>
      </c>
      <c r="Q159" s="171">
        <f t="shared" si="16"/>
        <v>4683</v>
      </c>
      <c r="R159" s="33">
        <f t="shared" si="16"/>
        <v>77</v>
      </c>
      <c r="S159" s="33">
        <f t="shared" si="16"/>
        <v>100</v>
      </c>
      <c r="T159" s="33">
        <f t="shared" si="16"/>
        <v>4506</v>
      </c>
      <c r="U159" s="170">
        <f t="shared" si="16"/>
        <v>7380</v>
      </c>
      <c r="V159" s="171">
        <f t="shared" si="16"/>
        <v>287</v>
      </c>
      <c r="W159" s="169">
        <f t="shared" si="16"/>
        <v>236</v>
      </c>
      <c r="X159" s="33">
        <f t="shared" si="16"/>
        <v>2</v>
      </c>
      <c r="Y159" s="33">
        <f t="shared" si="16"/>
        <v>23</v>
      </c>
      <c r="Z159" s="33">
        <f t="shared" si="16"/>
        <v>211</v>
      </c>
      <c r="AA159" s="169">
        <f t="shared" si="16"/>
        <v>442</v>
      </c>
      <c r="AB159" s="169">
        <f t="shared" si="16"/>
        <v>51</v>
      </c>
      <c r="AC159" s="33">
        <f t="shared" si="16"/>
        <v>2</v>
      </c>
      <c r="AD159" s="33">
        <f t="shared" si="16"/>
        <v>1</v>
      </c>
      <c r="AE159" s="33">
        <f t="shared" si="16"/>
        <v>48</v>
      </c>
      <c r="AF159" s="170">
        <f t="shared" si="16"/>
        <v>69</v>
      </c>
      <c r="AG159" s="171">
        <f t="shared" si="16"/>
        <v>2232</v>
      </c>
      <c r="AH159" s="169">
        <f t="shared" si="16"/>
        <v>24550</v>
      </c>
      <c r="AI159" s="170">
        <f t="shared" si="16"/>
        <v>16302</v>
      </c>
    </row>
    <row r="160" spans="1:35" ht="30.75" customHeight="1" x14ac:dyDescent="0.25">
      <c r="A160" s="194">
        <v>19</v>
      </c>
      <c r="B160" s="195" t="s">
        <v>121</v>
      </c>
      <c r="C160" s="195" t="s">
        <v>279</v>
      </c>
      <c r="D160" s="196">
        <v>32</v>
      </c>
      <c r="E160" s="196">
        <v>9</v>
      </c>
      <c r="F160" s="196">
        <v>2</v>
      </c>
      <c r="G160" s="197">
        <v>237</v>
      </c>
      <c r="H160" s="153">
        <v>7</v>
      </c>
      <c r="I160" s="3">
        <v>10</v>
      </c>
      <c r="J160" s="150">
        <v>220</v>
      </c>
      <c r="K160" s="197">
        <v>356</v>
      </c>
      <c r="L160" s="196">
        <v>237</v>
      </c>
      <c r="M160" s="196">
        <v>224</v>
      </c>
      <c r="N160" s="196">
        <v>7</v>
      </c>
      <c r="O160" s="196">
        <v>6</v>
      </c>
      <c r="P160" s="196">
        <v>356</v>
      </c>
      <c r="Q160" s="197">
        <v>224</v>
      </c>
      <c r="R160" s="153">
        <v>6</v>
      </c>
      <c r="S160" s="3">
        <v>10</v>
      </c>
      <c r="T160" s="150">
        <v>208</v>
      </c>
      <c r="U160" s="197">
        <v>349</v>
      </c>
      <c r="V160" s="196">
        <v>13</v>
      </c>
      <c r="W160" s="196">
        <v>7</v>
      </c>
      <c r="X160" s="154">
        <v>0</v>
      </c>
      <c r="Y160" s="5">
        <v>0</v>
      </c>
      <c r="Z160" s="151">
        <v>7</v>
      </c>
      <c r="AA160" s="196">
        <v>5</v>
      </c>
      <c r="AB160" s="196">
        <v>6</v>
      </c>
      <c r="AC160" s="154">
        <v>1</v>
      </c>
      <c r="AD160" s="5">
        <v>0</v>
      </c>
      <c r="AE160" s="151">
        <v>5</v>
      </c>
      <c r="AF160" s="196">
        <v>2</v>
      </c>
      <c r="AG160" s="196">
        <v>108</v>
      </c>
      <c r="AH160" s="196">
        <v>1100</v>
      </c>
      <c r="AI160" s="196">
        <v>1016</v>
      </c>
    </row>
    <row r="161" spans="1:35" ht="24" hidden="1" customHeight="1" x14ac:dyDescent="0.25">
      <c r="A161" s="172">
        <v>2</v>
      </c>
      <c r="B161" s="173" t="s">
        <v>122</v>
      </c>
      <c r="C161" s="173" t="s">
        <v>278</v>
      </c>
      <c r="D161" s="174">
        <v>27</v>
      </c>
      <c r="E161" s="175">
        <v>6</v>
      </c>
      <c r="F161" s="176">
        <v>1</v>
      </c>
      <c r="G161" s="177">
        <v>252</v>
      </c>
      <c r="H161" s="3">
        <v>4</v>
      </c>
      <c r="I161" s="3">
        <v>3</v>
      </c>
      <c r="J161" s="3">
        <v>245</v>
      </c>
      <c r="K161" s="178">
        <v>353</v>
      </c>
      <c r="L161" s="179">
        <v>252</v>
      </c>
      <c r="M161" s="174">
        <v>245</v>
      </c>
      <c r="N161" s="174">
        <v>3</v>
      </c>
      <c r="O161" s="174">
        <v>4</v>
      </c>
      <c r="P161" s="175">
        <v>353</v>
      </c>
      <c r="Q161" s="177">
        <v>245</v>
      </c>
      <c r="R161" s="3">
        <v>3</v>
      </c>
      <c r="S161" s="3">
        <v>3</v>
      </c>
      <c r="T161" s="3">
        <v>239</v>
      </c>
      <c r="U161" s="178">
        <v>340</v>
      </c>
      <c r="V161" s="179">
        <v>7</v>
      </c>
      <c r="W161" s="174">
        <v>3</v>
      </c>
      <c r="X161" s="5">
        <v>1</v>
      </c>
      <c r="Y161" s="5">
        <v>0</v>
      </c>
      <c r="Z161" s="5">
        <v>2</v>
      </c>
      <c r="AA161" s="174">
        <v>5</v>
      </c>
      <c r="AB161" s="174">
        <v>4</v>
      </c>
      <c r="AC161" s="5">
        <v>0</v>
      </c>
      <c r="AD161" s="5">
        <v>0</v>
      </c>
      <c r="AE161" s="5">
        <v>4</v>
      </c>
      <c r="AF161" s="175">
        <v>8</v>
      </c>
      <c r="AG161" s="179">
        <v>72</v>
      </c>
      <c r="AH161" s="174">
        <v>800</v>
      </c>
      <c r="AI161" s="175">
        <v>566</v>
      </c>
    </row>
    <row r="162" spans="1:35" ht="24" hidden="1" customHeight="1" x14ac:dyDescent="0.25">
      <c r="A162" s="155">
        <v>3</v>
      </c>
      <c r="B162" s="156" t="s">
        <v>123</v>
      </c>
      <c r="C162" s="156" t="s">
        <v>278</v>
      </c>
      <c r="D162" s="157">
        <v>36</v>
      </c>
      <c r="E162" s="158">
        <v>12</v>
      </c>
      <c r="F162" s="159">
        <v>2</v>
      </c>
      <c r="G162" s="160">
        <v>302</v>
      </c>
      <c r="H162" s="3">
        <v>3</v>
      </c>
      <c r="I162" s="3">
        <v>25</v>
      </c>
      <c r="J162" s="3">
        <v>274</v>
      </c>
      <c r="K162" s="161">
        <v>384</v>
      </c>
      <c r="L162" s="162">
        <v>302</v>
      </c>
      <c r="M162" s="157">
        <v>277</v>
      </c>
      <c r="N162" s="157">
        <v>16</v>
      </c>
      <c r="O162" s="157">
        <v>9</v>
      </c>
      <c r="P162" s="158">
        <v>384</v>
      </c>
      <c r="Q162" s="160">
        <v>277</v>
      </c>
      <c r="R162" s="3">
        <v>3</v>
      </c>
      <c r="S162" s="3">
        <v>25</v>
      </c>
      <c r="T162" s="3">
        <v>249</v>
      </c>
      <c r="U162" s="161">
        <v>367</v>
      </c>
      <c r="V162" s="162">
        <v>25</v>
      </c>
      <c r="W162" s="157">
        <v>16</v>
      </c>
      <c r="X162" s="5">
        <v>0</v>
      </c>
      <c r="Y162" s="5">
        <v>0</v>
      </c>
      <c r="Z162" s="5">
        <v>16</v>
      </c>
      <c r="AA162" s="157">
        <v>17</v>
      </c>
      <c r="AB162" s="157">
        <v>9</v>
      </c>
      <c r="AC162" s="5">
        <v>0</v>
      </c>
      <c r="AD162" s="5">
        <v>0</v>
      </c>
      <c r="AE162" s="5">
        <v>9</v>
      </c>
      <c r="AF162" s="158">
        <v>2</v>
      </c>
      <c r="AG162" s="162">
        <v>144</v>
      </c>
      <c r="AH162" s="157">
        <v>1610</v>
      </c>
      <c r="AI162" s="158">
        <v>925</v>
      </c>
    </row>
    <row r="163" spans="1:35" ht="29.25" customHeight="1" x14ac:dyDescent="0.25">
      <c r="A163" s="194">
        <v>20</v>
      </c>
      <c r="B163" s="195" t="s">
        <v>124</v>
      </c>
      <c r="C163" s="195" t="s">
        <v>279</v>
      </c>
      <c r="D163" s="196">
        <v>30</v>
      </c>
      <c r="E163" s="196">
        <v>9</v>
      </c>
      <c r="F163" s="196">
        <v>1</v>
      </c>
      <c r="G163" s="197">
        <v>264</v>
      </c>
      <c r="H163" s="153">
        <v>1</v>
      </c>
      <c r="I163" s="3">
        <v>8</v>
      </c>
      <c r="J163" s="150">
        <v>255</v>
      </c>
      <c r="K163" s="197">
        <v>310</v>
      </c>
      <c r="L163" s="196">
        <v>264</v>
      </c>
      <c r="M163" s="196">
        <v>242</v>
      </c>
      <c r="N163" s="196">
        <v>22</v>
      </c>
      <c r="O163" s="196">
        <v>0</v>
      </c>
      <c r="P163" s="196">
        <v>310</v>
      </c>
      <c r="Q163" s="197">
        <v>242</v>
      </c>
      <c r="R163" s="153">
        <v>1</v>
      </c>
      <c r="S163" s="3">
        <v>8</v>
      </c>
      <c r="T163" s="150">
        <v>233</v>
      </c>
      <c r="U163" s="197">
        <v>271</v>
      </c>
      <c r="V163" s="196">
        <v>22</v>
      </c>
      <c r="W163" s="196">
        <v>22</v>
      </c>
      <c r="X163" s="154">
        <v>0</v>
      </c>
      <c r="Y163" s="5">
        <v>0</v>
      </c>
      <c r="Z163" s="151">
        <v>22</v>
      </c>
      <c r="AA163" s="196">
        <v>39</v>
      </c>
      <c r="AB163" s="196">
        <v>0</v>
      </c>
      <c r="AC163" s="154">
        <v>0</v>
      </c>
      <c r="AD163" s="5">
        <v>0</v>
      </c>
      <c r="AE163" s="151">
        <v>0</v>
      </c>
      <c r="AF163" s="196">
        <v>0</v>
      </c>
      <c r="AG163" s="196">
        <v>108</v>
      </c>
      <c r="AH163" s="196">
        <v>1110</v>
      </c>
      <c r="AI163" s="196">
        <v>441</v>
      </c>
    </row>
    <row r="164" spans="1:35" ht="24" hidden="1" customHeight="1" x14ac:dyDescent="0.25">
      <c r="A164" s="172">
        <v>5</v>
      </c>
      <c r="B164" s="173" t="s">
        <v>125</v>
      </c>
      <c r="C164" s="173" t="s">
        <v>334</v>
      </c>
      <c r="D164" s="174">
        <v>34</v>
      </c>
      <c r="E164" s="175">
        <v>12</v>
      </c>
      <c r="F164" s="176">
        <v>2</v>
      </c>
      <c r="G164" s="177">
        <v>289</v>
      </c>
      <c r="H164" s="3">
        <v>4</v>
      </c>
      <c r="I164" s="3">
        <v>5</v>
      </c>
      <c r="J164" s="3">
        <v>280</v>
      </c>
      <c r="K164" s="178">
        <v>295</v>
      </c>
      <c r="L164" s="179">
        <v>289</v>
      </c>
      <c r="M164" s="174">
        <v>275</v>
      </c>
      <c r="N164" s="174">
        <v>11</v>
      </c>
      <c r="O164" s="174">
        <v>3</v>
      </c>
      <c r="P164" s="175">
        <v>295</v>
      </c>
      <c r="Q164" s="177">
        <v>275</v>
      </c>
      <c r="R164" s="3">
        <v>4</v>
      </c>
      <c r="S164" s="3">
        <v>4</v>
      </c>
      <c r="T164" s="3">
        <v>267</v>
      </c>
      <c r="U164" s="178">
        <v>275</v>
      </c>
      <c r="V164" s="179">
        <v>14</v>
      </c>
      <c r="W164" s="174">
        <v>11</v>
      </c>
      <c r="X164" s="5">
        <v>0</v>
      </c>
      <c r="Y164" s="5">
        <v>1</v>
      </c>
      <c r="Z164" s="5">
        <v>10</v>
      </c>
      <c r="AA164" s="174">
        <v>13</v>
      </c>
      <c r="AB164" s="174">
        <v>3</v>
      </c>
      <c r="AC164" s="5">
        <v>0</v>
      </c>
      <c r="AD164" s="5">
        <v>0</v>
      </c>
      <c r="AE164" s="5">
        <v>3</v>
      </c>
      <c r="AF164" s="175">
        <v>7</v>
      </c>
      <c r="AG164" s="179">
        <v>144</v>
      </c>
      <c r="AH164" s="174">
        <v>1440</v>
      </c>
      <c r="AI164" s="175">
        <v>957</v>
      </c>
    </row>
    <row r="165" spans="1:35" ht="24" hidden="1" customHeight="1" x14ac:dyDescent="0.25">
      <c r="A165" s="1">
        <v>6</v>
      </c>
      <c r="B165" s="48" t="s">
        <v>126</v>
      </c>
      <c r="C165" s="48" t="s">
        <v>333</v>
      </c>
      <c r="D165" s="5">
        <v>29</v>
      </c>
      <c r="E165" s="36">
        <v>7</v>
      </c>
      <c r="F165" s="115">
        <v>1</v>
      </c>
      <c r="G165" s="43">
        <v>184</v>
      </c>
      <c r="H165" s="3">
        <v>6</v>
      </c>
      <c r="I165" s="3">
        <v>0</v>
      </c>
      <c r="J165" s="3">
        <v>178</v>
      </c>
      <c r="K165" s="44">
        <v>136</v>
      </c>
      <c r="L165" s="41">
        <v>184</v>
      </c>
      <c r="M165" s="5">
        <v>178</v>
      </c>
      <c r="N165" s="5">
        <v>6</v>
      </c>
      <c r="O165" s="5">
        <v>0</v>
      </c>
      <c r="P165" s="36">
        <v>136</v>
      </c>
      <c r="Q165" s="43">
        <v>178</v>
      </c>
      <c r="R165" s="3">
        <v>6</v>
      </c>
      <c r="S165" s="3">
        <v>0</v>
      </c>
      <c r="T165" s="3">
        <v>172</v>
      </c>
      <c r="U165" s="44">
        <v>127</v>
      </c>
      <c r="V165" s="41">
        <v>6</v>
      </c>
      <c r="W165" s="5">
        <v>6</v>
      </c>
      <c r="X165" s="5">
        <v>0</v>
      </c>
      <c r="Y165" s="5">
        <v>0</v>
      </c>
      <c r="Z165" s="5">
        <v>6</v>
      </c>
      <c r="AA165" s="5">
        <v>9</v>
      </c>
      <c r="AB165" s="5">
        <v>0</v>
      </c>
      <c r="AC165" s="5">
        <v>0</v>
      </c>
      <c r="AD165" s="5">
        <v>0</v>
      </c>
      <c r="AE165" s="5">
        <v>0</v>
      </c>
      <c r="AF165" s="36">
        <v>0</v>
      </c>
      <c r="AG165" s="41">
        <v>72</v>
      </c>
      <c r="AH165" s="5">
        <v>1200</v>
      </c>
      <c r="AI165" s="36">
        <v>1685</v>
      </c>
    </row>
    <row r="166" spans="1:35" ht="24" hidden="1" customHeight="1" x14ac:dyDescent="0.25">
      <c r="A166" s="1">
        <v>7</v>
      </c>
      <c r="B166" s="48" t="s">
        <v>127</v>
      </c>
      <c r="C166" s="48" t="s">
        <v>326</v>
      </c>
      <c r="D166" s="5">
        <v>25</v>
      </c>
      <c r="E166" s="36">
        <v>6</v>
      </c>
      <c r="F166" s="115">
        <v>1</v>
      </c>
      <c r="G166" s="43">
        <v>227</v>
      </c>
      <c r="H166" s="3">
        <v>0</v>
      </c>
      <c r="I166" s="3">
        <v>7</v>
      </c>
      <c r="J166" s="3">
        <v>220</v>
      </c>
      <c r="K166" s="44">
        <v>1675</v>
      </c>
      <c r="L166" s="41">
        <v>227</v>
      </c>
      <c r="M166" s="5">
        <v>202</v>
      </c>
      <c r="N166" s="5">
        <v>16</v>
      </c>
      <c r="O166" s="5">
        <v>9</v>
      </c>
      <c r="P166" s="36">
        <v>1675</v>
      </c>
      <c r="Q166" s="43">
        <v>202</v>
      </c>
      <c r="R166" s="3">
        <v>0</v>
      </c>
      <c r="S166" s="3">
        <v>7</v>
      </c>
      <c r="T166" s="3">
        <v>195</v>
      </c>
      <c r="U166" s="44">
        <v>1637</v>
      </c>
      <c r="V166" s="41">
        <v>25</v>
      </c>
      <c r="W166" s="5">
        <v>16</v>
      </c>
      <c r="X166" s="5">
        <v>0</v>
      </c>
      <c r="Y166" s="5">
        <v>0</v>
      </c>
      <c r="Z166" s="5">
        <v>16</v>
      </c>
      <c r="AA166" s="5">
        <v>20</v>
      </c>
      <c r="AB166" s="5">
        <v>9</v>
      </c>
      <c r="AC166" s="5">
        <v>0</v>
      </c>
      <c r="AD166" s="5">
        <v>0</v>
      </c>
      <c r="AE166" s="5">
        <v>9</v>
      </c>
      <c r="AF166" s="36">
        <v>18</v>
      </c>
      <c r="AG166" s="41">
        <v>72</v>
      </c>
      <c r="AH166" s="5">
        <v>820</v>
      </c>
      <c r="AI166" s="36">
        <v>767</v>
      </c>
    </row>
    <row r="167" spans="1:35" ht="24" hidden="1" customHeight="1" x14ac:dyDescent="0.25">
      <c r="A167" s="1">
        <v>8</v>
      </c>
      <c r="B167" s="48" t="s">
        <v>128</v>
      </c>
      <c r="C167" s="48" t="s">
        <v>325</v>
      </c>
      <c r="D167" s="5">
        <v>27</v>
      </c>
      <c r="E167" s="36">
        <v>6</v>
      </c>
      <c r="F167" s="115">
        <v>1</v>
      </c>
      <c r="G167" s="43">
        <v>164</v>
      </c>
      <c r="H167" s="3">
        <v>15</v>
      </c>
      <c r="I167" s="3">
        <v>3</v>
      </c>
      <c r="J167" s="3">
        <v>146</v>
      </c>
      <c r="K167" s="44">
        <v>428</v>
      </c>
      <c r="L167" s="41">
        <v>164</v>
      </c>
      <c r="M167" s="5">
        <v>157</v>
      </c>
      <c r="N167" s="5">
        <v>7</v>
      </c>
      <c r="O167" s="5">
        <v>0</v>
      </c>
      <c r="P167" s="36">
        <v>428</v>
      </c>
      <c r="Q167" s="43">
        <v>157</v>
      </c>
      <c r="R167" s="3">
        <v>15</v>
      </c>
      <c r="S167" s="3">
        <v>3</v>
      </c>
      <c r="T167" s="3">
        <v>139</v>
      </c>
      <c r="U167" s="44">
        <v>422</v>
      </c>
      <c r="V167" s="41">
        <v>7</v>
      </c>
      <c r="W167" s="5">
        <v>7</v>
      </c>
      <c r="X167" s="5">
        <v>0</v>
      </c>
      <c r="Y167" s="5">
        <v>0</v>
      </c>
      <c r="Z167" s="5">
        <v>7</v>
      </c>
      <c r="AA167" s="5">
        <v>6</v>
      </c>
      <c r="AB167" s="5">
        <v>0</v>
      </c>
      <c r="AC167" s="5">
        <v>0</v>
      </c>
      <c r="AD167" s="5">
        <v>0</v>
      </c>
      <c r="AE167" s="5">
        <v>0</v>
      </c>
      <c r="AF167" s="36">
        <v>0</v>
      </c>
      <c r="AG167" s="41">
        <v>72</v>
      </c>
      <c r="AH167" s="5">
        <v>720</v>
      </c>
      <c r="AI167" s="36">
        <v>455</v>
      </c>
    </row>
    <row r="168" spans="1:35" ht="24" hidden="1" customHeight="1" x14ac:dyDescent="0.25">
      <c r="A168" s="1">
        <v>9</v>
      </c>
      <c r="B168" s="48" t="s">
        <v>129</v>
      </c>
      <c r="C168" s="48" t="s">
        <v>278</v>
      </c>
      <c r="D168" s="5">
        <v>41</v>
      </c>
      <c r="E168" s="36">
        <v>21</v>
      </c>
      <c r="F168" s="115">
        <v>1</v>
      </c>
      <c r="G168" s="43">
        <v>288</v>
      </c>
      <c r="H168" s="3">
        <v>2</v>
      </c>
      <c r="I168" s="3">
        <v>23</v>
      </c>
      <c r="J168" s="3">
        <v>263</v>
      </c>
      <c r="K168" s="44">
        <v>382</v>
      </c>
      <c r="L168" s="41">
        <v>288</v>
      </c>
      <c r="M168" s="5">
        <v>266</v>
      </c>
      <c r="N168" s="5">
        <v>22</v>
      </c>
      <c r="O168" s="5">
        <v>0</v>
      </c>
      <c r="P168" s="36">
        <v>382</v>
      </c>
      <c r="Q168" s="43">
        <v>266</v>
      </c>
      <c r="R168" s="3">
        <v>2</v>
      </c>
      <c r="S168" s="3">
        <v>13</v>
      </c>
      <c r="T168" s="3">
        <v>251</v>
      </c>
      <c r="U168" s="44">
        <v>325</v>
      </c>
      <c r="V168" s="41">
        <v>22</v>
      </c>
      <c r="W168" s="5">
        <v>22</v>
      </c>
      <c r="X168" s="5">
        <v>0</v>
      </c>
      <c r="Y168" s="5">
        <v>10</v>
      </c>
      <c r="Z168" s="5">
        <v>12</v>
      </c>
      <c r="AA168" s="5">
        <v>57</v>
      </c>
      <c r="AB168" s="5">
        <v>0</v>
      </c>
      <c r="AC168" s="5">
        <v>0</v>
      </c>
      <c r="AD168" s="5">
        <v>0</v>
      </c>
      <c r="AE168" s="5">
        <v>0</v>
      </c>
      <c r="AF168" s="36">
        <v>0</v>
      </c>
      <c r="AG168" s="41">
        <v>252</v>
      </c>
      <c r="AH168" s="5">
        <v>1200</v>
      </c>
      <c r="AI168" s="36">
        <v>902</v>
      </c>
    </row>
    <row r="169" spans="1:35" ht="24" hidden="1" customHeight="1" x14ac:dyDescent="0.25">
      <c r="A169" s="1">
        <v>10</v>
      </c>
      <c r="B169" s="48" t="s">
        <v>130</v>
      </c>
      <c r="C169" s="48" t="s">
        <v>330</v>
      </c>
      <c r="D169" s="5">
        <v>31</v>
      </c>
      <c r="E169" s="36">
        <v>9</v>
      </c>
      <c r="F169" s="115">
        <v>2</v>
      </c>
      <c r="G169" s="43">
        <v>301</v>
      </c>
      <c r="H169" s="3">
        <v>4</v>
      </c>
      <c r="I169" s="3">
        <v>0</v>
      </c>
      <c r="J169" s="3">
        <v>297</v>
      </c>
      <c r="K169" s="44">
        <v>338</v>
      </c>
      <c r="L169" s="41">
        <v>301</v>
      </c>
      <c r="M169" s="5">
        <v>281</v>
      </c>
      <c r="N169" s="5">
        <v>19</v>
      </c>
      <c r="O169" s="5">
        <v>1</v>
      </c>
      <c r="P169" s="36">
        <v>338</v>
      </c>
      <c r="Q169" s="43">
        <v>281</v>
      </c>
      <c r="R169" s="3">
        <v>4</v>
      </c>
      <c r="S169" s="3">
        <v>0</v>
      </c>
      <c r="T169" s="3">
        <v>277</v>
      </c>
      <c r="U169" s="44">
        <v>286</v>
      </c>
      <c r="V169" s="41">
        <v>20</v>
      </c>
      <c r="W169" s="5">
        <v>19</v>
      </c>
      <c r="X169" s="5">
        <v>0</v>
      </c>
      <c r="Y169" s="5">
        <v>0</v>
      </c>
      <c r="Z169" s="5">
        <v>19</v>
      </c>
      <c r="AA169" s="5">
        <v>50</v>
      </c>
      <c r="AB169" s="5">
        <v>1</v>
      </c>
      <c r="AC169" s="5">
        <v>0</v>
      </c>
      <c r="AD169" s="5">
        <v>0</v>
      </c>
      <c r="AE169" s="5">
        <v>1</v>
      </c>
      <c r="AF169" s="36">
        <v>2</v>
      </c>
      <c r="AG169" s="41">
        <v>108</v>
      </c>
      <c r="AH169" s="5">
        <v>1080</v>
      </c>
      <c r="AI169" s="36">
        <v>575</v>
      </c>
    </row>
    <row r="170" spans="1:35" ht="24" hidden="1" customHeight="1" x14ac:dyDescent="0.25">
      <c r="A170" s="1">
        <v>11</v>
      </c>
      <c r="B170" s="48" t="s">
        <v>131</v>
      </c>
      <c r="C170" s="48" t="s">
        <v>326</v>
      </c>
      <c r="D170" s="5">
        <v>29</v>
      </c>
      <c r="E170" s="36">
        <v>9</v>
      </c>
      <c r="F170" s="115">
        <v>1</v>
      </c>
      <c r="G170" s="43">
        <v>246</v>
      </c>
      <c r="H170" s="3">
        <v>1</v>
      </c>
      <c r="I170" s="3">
        <v>1</v>
      </c>
      <c r="J170" s="3">
        <v>244</v>
      </c>
      <c r="K170" s="44">
        <v>326</v>
      </c>
      <c r="L170" s="41">
        <v>246</v>
      </c>
      <c r="M170" s="5">
        <v>233</v>
      </c>
      <c r="N170" s="5">
        <v>13</v>
      </c>
      <c r="O170" s="5">
        <v>0</v>
      </c>
      <c r="P170" s="36">
        <v>326</v>
      </c>
      <c r="Q170" s="43">
        <v>233</v>
      </c>
      <c r="R170" s="3">
        <v>1</v>
      </c>
      <c r="S170" s="3">
        <v>1</v>
      </c>
      <c r="T170" s="3">
        <v>231</v>
      </c>
      <c r="U170" s="44">
        <v>306</v>
      </c>
      <c r="V170" s="41">
        <v>13</v>
      </c>
      <c r="W170" s="5">
        <v>13</v>
      </c>
      <c r="X170" s="5">
        <v>0</v>
      </c>
      <c r="Y170" s="5">
        <v>0</v>
      </c>
      <c r="Z170" s="5">
        <v>13</v>
      </c>
      <c r="AA170" s="5">
        <v>20</v>
      </c>
      <c r="AB170" s="5">
        <v>0</v>
      </c>
      <c r="AC170" s="5">
        <v>0</v>
      </c>
      <c r="AD170" s="5">
        <v>0</v>
      </c>
      <c r="AE170" s="5">
        <v>0</v>
      </c>
      <c r="AF170" s="36">
        <v>0</v>
      </c>
      <c r="AG170" s="41">
        <v>108</v>
      </c>
      <c r="AH170" s="5">
        <v>1080</v>
      </c>
      <c r="AI170" s="36">
        <v>899</v>
      </c>
    </row>
    <row r="171" spans="1:35" ht="24" hidden="1" customHeight="1" x14ac:dyDescent="0.25">
      <c r="A171" s="1">
        <v>12</v>
      </c>
      <c r="B171" s="48" t="s">
        <v>132</v>
      </c>
      <c r="C171" s="48" t="s">
        <v>325</v>
      </c>
      <c r="D171" s="5">
        <v>31</v>
      </c>
      <c r="E171" s="36">
        <v>9</v>
      </c>
      <c r="F171" s="115">
        <v>2</v>
      </c>
      <c r="G171" s="43">
        <v>166</v>
      </c>
      <c r="H171" s="3">
        <v>2</v>
      </c>
      <c r="I171" s="3">
        <v>3</v>
      </c>
      <c r="J171" s="3">
        <v>161</v>
      </c>
      <c r="K171" s="44">
        <v>150</v>
      </c>
      <c r="L171" s="41">
        <v>166</v>
      </c>
      <c r="M171" s="5">
        <v>155</v>
      </c>
      <c r="N171" s="5">
        <v>11</v>
      </c>
      <c r="O171" s="5">
        <v>0</v>
      </c>
      <c r="P171" s="36">
        <v>150</v>
      </c>
      <c r="Q171" s="43">
        <v>155</v>
      </c>
      <c r="R171" s="3">
        <v>2</v>
      </c>
      <c r="S171" s="3">
        <v>3</v>
      </c>
      <c r="T171" s="3">
        <v>150</v>
      </c>
      <c r="U171" s="44">
        <v>139</v>
      </c>
      <c r="V171" s="41">
        <v>11</v>
      </c>
      <c r="W171" s="5">
        <v>11</v>
      </c>
      <c r="X171" s="5">
        <v>0</v>
      </c>
      <c r="Y171" s="5">
        <v>0</v>
      </c>
      <c r="Z171" s="5">
        <v>11</v>
      </c>
      <c r="AA171" s="5">
        <v>11</v>
      </c>
      <c r="AB171" s="5">
        <v>0</v>
      </c>
      <c r="AC171" s="5">
        <v>0</v>
      </c>
      <c r="AD171" s="5">
        <v>0</v>
      </c>
      <c r="AE171" s="5">
        <v>0</v>
      </c>
      <c r="AF171" s="36">
        <v>0</v>
      </c>
      <c r="AG171" s="41">
        <v>108</v>
      </c>
      <c r="AH171" s="5">
        <v>1080</v>
      </c>
      <c r="AI171" s="36">
        <v>635</v>
      </c>
    </row>
    <row r="172" spans="1:35" ht="24" hidden="1" customHeight="1" x14ac:dyDescent="0.25">
      <c r="A172" s="1">
        <v>13</v>
      </c>
      <c r="B172" s="48" t="s">
        <v>133</v>
      </c>
      <c r="C172" s="48" t="s">
        <v>283</v>
      </c>
      <c r="D172" s="5">
        <v>23</v>
      </c>
      <c r="E172" s="36">
        <v>3</v>
      </c>
      <c r="F172" s="115"/>
      <c r="G172" s="43">
        <v>129</v>
      </c>
      <c r="H172" s="3">
        <v>7</v>
      </c>
      <c r="I172" s="3">
        <v>7</v>
      </c>
      <c r="J172" s="3">
        <v>115</v>
      </c>
      <c r="K172" s="44">
        <v>174</v>
      </c>
      <c r="L172" s="41">
        <v>129</v>
      </c>
      <c r="M172" s="5">
        <v>123</v>
      </c>
      <c r="N172" s="5">
        <v>6</v>
      </c>
      <c r="O172" s="5">
        <v>0</v>
      </c>
      <c r="P172" s="36">
        <v>174</v>
      </c>
      <c r="Q172" s="43">
        <v>123</v>
      </c>
      <c r="R172" s="3">
        <v>7</v>
      </c>
      <c r="S172" s="3">
        <v>2</v>
      </c>
      <c r="T172" s="3">
        <v>114</v>
      </c>
      <c r="U172" s="44">
        <v>158</v>
      </c>
      <c r="V172" s="41">
        <v>6</v>
      </c>
      <c r="W172" s="5">
        <v>6</v>
      </c>
      <c r="X172" s="5">
        <v>0</v>
      </c>
      <c r="Y172" s="5">
        <v>5</v>
      </c>
      <c r="Z172" s="5">
        <v>1</v>
      </c>
      <c r="AA172" s="5">
        <v>16</v>
      </c>
      <c r="AB172" s="5">
        <v>0</v>
      </c>
      <c r="AC172" s="5">
        <v>0</v>
      </c>
      <c r="AD172" s="5">
        <v>0</v>
      </c>
      <c r="AE172" s="5">
        <v>0</v>
      </c>
      <c r="AF172" s="36">
        <v>0</v>
      </c>
      <c r="AG172" s="41">
        <v>36</v>
      </c>
      <c r="AH172" s="5">
        <v>360</v>
      </c>
      <c r="AI172" s="36">
        <v>325</v>
      </c>
    </row>
    <row r="173" spans="1:35" ht="24" hidden="1" customHeight="1" x14ac:dyDescent="0.25">
      <c r="A173" s="1">
        <v>14</v>
      </c>
      <c r="B173" s="48" t="s">
        <v>134</v>
      </c>
      <c r="C173" s="48" t="s">
        <v>329</v>
      </c>
      <c r="D173" s="5">
        <v>29</v>
      </c>
      <c r="E173" s="36">
        <v>9</v>
      </c>
      <c r="F173" s="115">
        <v>2</v>
      </c>
      <c r="G173" s="43">
        <v>217</v>
      </c>
      <c r="H173" s="3">
        <v>0</v>
      </c>
      <c r="I173" s="3">
        <v>0</v>
      </c>
      <c r="J173" s="3">
        <v>217</v>
      </c>
      <c r="K173" s="44">
        <v>299</v>
      </c>
      <c r="L173" s="41">
        <v>217</v>
      </c>
      <c r="M173" s="5">
        <v>203</v>
      </c>
      <c r="N173" s="5">
        <v>14</v>
      </c>
      <c r="O173" s="5">
        <v>0</v>
      </c>
      <c r="P173" s="36">
        <v>299</v>
      </c>
      <c r="Q173" s="43">
        <v>203</v>
      </c>
      <c r="R173" s="3">
        <v>0</v>
      </c>
      <c r="S173" s="3">
        <v>0</v>
      </c>
      <c r="T173" s="3">
        <v>203</v>
      </c>
      <c r="U173" s="44">
        <v>286</v>
      </c>
      <c r="V173" s="41">
        <v>14</v>
      </c>
      <c r="W173" s="5">
        <v>14</v>
      </c>
      <c r="X173" s="5">
        <v>0</v>
      </c>
      <c r="Y173" s="5">
        <v>0</v>
      </c>
      <c r="Z173" s="5">
        <v>14</v>
      </c>
      <c r="AA173" s="5">
        <v>13</v>
      </c>
      <c r="AB173" s="5">
        <v>0</v>
      </c>
      <c r="AC173" s="5">
        <v>0</v>
      </c>
      <c r="AD173" s="5">
        <v>0</v>
      </c>
      <c r="AE173" s="5">
        <v>0</v>
      </c>
      <c r="AF173" s="36">
        <v>0</v>
      </c>
      <c r="AG173" s="41">
        <v>108</v>
      </c>
      <c r="AH173" s="5">
        <v>1350</v>
      </c>
      <c r="AI173" s="36">
        <v>790</v>
      </c>
    </row>
    <row r="174" spans="1:35" ht="24" hidden="1" customHeight="1" x14ac:dyDescent="0.25">
      <c r="A174" s="1">
        <v>15</v>
      </c>
      <c r="B174" s="48" t="s">
        <v>135</v>
      </c>
      <c r="C174" s="48" t="s">
        <v>330</v>
      </c>
      <c r="D174" s="5">
        <v>27</v>
      </c>
      <c r="E174" s="36">
        <v>9</v>
      </c>
      <c r="F174" s="115">
        <v>1</v>
      </c>
      <c r="G174" s="43">
        <v>193</v>
      </c>
      <c r="H174" s="3">
        <v>0</v>
      </c>
      <c r="I174" s="3">
        <v>6</v>
      </c>
      <c r="J174" s="3">
        <v>187</v>
      </c>
      <c r="K174" s="44">
        <v>229</v>
      </c>
      <c r="L174" s="41">
        <v>193</v>
      </c>
      <c r="M174" s="5">
        <v>174</v>
      </c>
      <c r="N174" s="5">
        <v>18</v>
      </c>
      <c r="O174" s="5">
        <v>1</v>
      </c>
      <c r="P174" s="36">
        <v>229</v>
      </c>
      <c r="Q174" s="43">
        <v>174</v>
      </c>
      <c r="R174" s="3">
        <v>0</v>
      </c>
      <c r="S174" s="3">
        <v>6</v>
      </c>
      <c r="T174" s="3">
        <v>168</v>
      </c>
      <c r="U174" s="44">
        <v>191</v>
      </c>
      <c r="V174" s="41">
        <v>19</v>
      </c>
      <c r="W174" s="5">
        <v>18</v>
      </c>
      <c r="X174" s="5">
        <v>0</v>
      </c>
      <c r="Y174" s="5">
        <v>0</v>
      </c>
      <c r="Z174" s="5">
        <v>18</v>
      </c>
      <c r="AA174" s="5">
        <v>37</v>
      </c>
      <c r="AB174" s="5">
        <v>1</v>
      </c>
      <c r="AC174" s="5">
        <v>0</v>
      </c>
      <c r="AD174" s="5">
        <v>0</v>
      </c>
      <c r="AE174" s="5">
        <v>1</v>
      </c>
      <c r="AF174" s="36">
        <v>1</v>
      </c>
      <c r="AG174" s="41">
        <v>108</v>
      </c>
      <c r="AH174" s="5">
        <v>1080</v>
      </c>
      <c r="AI174" s="36">
        <v>543</v>
      </c>
    </row>
    <row r="175" spans="1:35" ht="24" hidden="1" customHeight="1" x14ac:dyDescent="0.25">
      <c r="A175" s="1">
        <v>16</v>
      </c>
      <c r="B175" s="48" t="s">
        <v>136</v>
      </c>
      <c r="C175" s="48" t="s">
        <v>334</v>
      </c>
      <c r="D175" s="5">
        <v>31</v>
      </c>
      <c r="E175" s="36">
        <v>9</v>
      </c>
      <c r="F175" s="115">
        <v>1</v>
      </c>
      <c r="G175" s="43">
        <v>298</v>
      </c>
      <c r="H175" s="3">
        <v>0</v>
      </c>
      <c r="I175" s="3">
        <v>0</v>
      </c>
      <c r="J175" s="3">
        <v>298</v>
      </c>
      <c r="K175" s="44">
        <v>338</v>
      </c>
      <c r="L175" s="41">
        <v>298</v>
      </c>
      <c r="M175" s="5">
        <v>268</v>
      </c>
      <c r="N175" s="5">
        <v>17</v>
      </c>
      <c r="O175" s="5">
        <v>13</v>
      </c>
      <c r="P175" s="36">
        <v>338</v>
      </c>
      <c r="Q175" s="43">
        <v>268</v>
      </c>
      <c r="R175" s="3">
        <v>0</v>
      </c>
      <c r="S175" s="3">
        <v>0</v>
      </c>
      <c r="T175" s="3">
        <v>268</v>
      </c>
      <c r="U175" s="44">
        <v>266</v>
      </c>
      <c r="V175" s="41">
        <v>30</v>
      </c>
      <c r="W175" s="5">
        <v>17</v>
      </c>
      <c r="X175" s="5">
        <v>0</v>
      </c>
      <c r="Y175" s="5">
        <v>0</v>
      </c>
      <c r="Z175" s="5">
        <v>17</v>
      </c>
      <c r="AA175" s="5">
        <v>57</v>
      </c>
      <c r="AB175" s="5">
        <v>13</v>
      </c>
      <c r="AC175" s="5">
        <v>0</v>
      </c>
      <c r="AD175" s="5">
        <v>0</v>
      </c>
      <c r="AE175" s="5">
        <v>13</v>
      </c>
      <c r="AF175" s="36">
        <v>15</v>
      </c>
      <c r="AG175" s="41">
        <v>108</v>
      </c>
      <c r="AH175" s="5">
        <v>1200</v>
      </c>
      <c r="AI175" s="36">
        <v>480</v>
      </c>
    </row>
    <row r="176" spans="1:35" ht="24" hidden="1" customHeight="1" x14ac:dyDescent="0.25">
      <c r="A176" s="1">
        <v>17</v>
      </c>
      <c r="B176" s="48" t="s">
        <v>137</v>
      </c>
      <c r="C176" s="48" t="s">
        <v>325</v>
      </c>
      <c r="D176" s="5">
        <v>22</v>
      </c>
      <c r="E176" s="36">
        <v>3</v>
      </c>
      <c r="F176" s="115"/>
      <c r="G176" s="43">
        <v>216</v>
      </c>
      <c r="H176" s="3">
        <v>1</v>
      </c>
      <c r="I176" s="3">
        <v>9</v>
      </c>
      <c r="J176" s="3">
        <v>206</v>
      </c>
      <c r="K176" s="44">
        <v>425</v>
      </c>
      <c r="L176" s="41">
        <v>216</v>
      </c>
      <c r="M176" s="5">
        <v>212</v>
      </c>
      <c r="N176" s="5">
        <v>0</v>
      </c>
      <c r="O176" s="5">
        <v>4</v>
      </c>
      <c r="P176" s="36">
        <v>425</v>
      </c>
      <c r="Q176" s="43">
        <v>212</v>
      </c>
      <c r="R176" s="3">
        <v>0</v>
      </c>
      <c r="S176" s="3">
        <v>8</v>
      </c>
      <c r="T176" s="3">
        <v>204</v>
      </c>
      <c r="U176" s="44">
        <v>413</v>
      </c>
      <c r="V176" s="41">
        <v>4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4</v>
      </c>
      <c r="AC176" s="5">
        <v>1</v>
      </c>
      <c r="AD176" s="5">
        <v>1</v>
      </c>
      <c r="AE176" s="5">
        <v>2</v>
      </c>
      <c r="AF176" s="36">
        <v>12</v>
      </c>
      <c r="AG176" s="41">
        <v>36</v>
      </c>
      <c r="AH176" s="5">
        <v>1800</v>
      </c>
      <c r="AI176" s="36">
        <v>523</v>
      </c>
    </row>
    <row r="177" spans="1:35" ht="24" hidden="1" customHeight="1" x14ac:dyDescent="0.25">
      <c r="A177" s="155">
        <v>18</v>
      </c>
      <c r="B177" s="156" t="s">
        <v>138</v>
      </c>
      <c r="C177" s="156" t="s">
        <v>326</v>
      </c>
      <c r="D177" s="157">
        <v>26</v>
      </c>
      <c r="E177" s="158">
        <v>6</v>
      </c>
      <c r="F177" s="159"/>
      <c r="G177" s="160">
        <v>214</v>
      </c>
      <c r="H177" s="3">
        <v>13</v>
      </c>
      <c r="I177" s="3">
        <v>0</v>
      </c>
      <c r="J177" s="3">
        <v>201</v>
      </c>
      <c r="K177" s="161">
        <v>245</v>
      </c>
      <c r="L177" s="162">
        <v>214</v>
      </c>
      <c r="M177" s="157">
        <v>213</v>
      </c>
      <c r="N177" s="157">
        <v>0</v>
      </c>
      <c r="O177" s="157">
        <v>1</v>
      </c>
      <c r="P177" s="158">
        <v>245</v>
      </c>
      <c r="Q177" s="160">
        <v>213</v>
      </c>
      <c r="R177" s="3">
        <v>13</v>
      </c>
      <c r="S177" s="3">
        <v>0</v>
      </c>
      <c r="T177" s="3">
        <v>200</v>
      </c>
      <c r="U177" s="161">
        <v>243</v>
      </c>
      <c r="V177" s="162">
        <v>1</v>
      </c>
      <c r="W177" s="157">
        <v>0</v>
      </c>
      <c r="X177" s="5">
        <v>0</v>
      </c>
      <c r="Y177" s="5">
        <v>0</v>
      </c>
      <c r="Z177" s="5">
        <v>0</v>
      </c>
      <c r="AA177" s="157">
        <v>0</v>
      </c>
      <c r="AB177" s="157">
        <v>1</v>
      </c>
      <c r="AC177" s="5">
        <v>0</v>
      </c>
      <c r="AD177" s="5">
        <v>0</v>
      </c>
      <c r="AE177" s="5">
        <v>1</v>
      </c>
      <c r="AF177" s="158">
        <v>2</v>
      </c>
      <c r="AG177" s="162">
        <v>72</v>
      </c>
      <c r="AH177" s="157">
        <v>820</v>
      </c>
      <c r="AI177" s="158">
        <v>566</v>
      </c>
    </row>
    <row r="178" spans="1:35" ht="35.25" customHeight="1" x14ac:dyDescent="0.25">
      <c r="A178" s="194">
        <v>21</v>
      </c>
      <c r="B178" s="195" t="s">
        <v>139</v>
      </c>
      <c r="C178" s="195" t="s">
        <v>279</v>
      </c>
      <c r="D178" s="196">
        <v>34</v>
      </c>
      <c r="E178" s="196">
        <v>12</v>
      </c>
      <c r="F178" s="196">
        <v>2</v>
      </c>
      <c r="G178" s="197">
        <v>208</v>
      </c>
      <c r="H178" s="153">
        <v>8</v>
      </c>
      <c r="I178" s="3">
        <v>1</v>
      </c>
      <c r="J178" s="150">
        <v>199</v>
      </c>
      <c r="K178" s="197">
        <v>210</v>
      </c>
      <c r="L178" s="196">
        <v>208</v>
      </c>
      <c r="M178" s="196">
        <v>196</v>
      </c>
      <c r="N178" s="196">
        <v>12</v>
      </c>
      <c r="O178" s="196">
        <v>0</v>
      </c>
      <c r="P178" s="196">
        <v>210</v>
      </c>
      <c r="Q178" s="197">
        <v>196</v>
      </c>
      <c r="R178" s="153">
        <v>8</v>
      </c>
      <c r="S178" s="3">
        <v>1</v>
      </c>
      <c r="T178" s="150">
        <v>187</v>
      </c>
      <c r="U178" s="197">
        <v>191</v>
      </c>
      <c r="V178" s="196">
        <v>12</v>
      </c>
      <c r="W178" s="196">
        <v>12</v>
      </c>
      <c r="X178" s="154">
        <v>0</v>
      </c>
      <c r="Y178" s="5">
        <v>0</v>
      </c>
      <c r="Z178" s="151">
        <v>12</v>
      </c>
      <c r="AA178" s="196">
        <v>19</v>
      </c>
      <c r="AB178" s="196">
        <v>0</v>
      </c>
      <c r="AC178" s="154">
        <v>0</v>
      </c>
      <c r="AD178" s="5">
        <v>0</v>
      </c>
      <c r="AE178" s="151">
        <v>0</v>
      </c>
      <c r="AF178" s="196">
        <v>0</v>
      </c>
      <c r="AG178" s="196">
        <v>144</v>
      </c>
      <c r="AH178" s="196">
        <v>1440</v>
      </c>
      <c r="AI178" s="196">
        <v>1173</v>
      </c>
    </row>
    <row r="179" spans="1:35" ht="24" hidden="1" customHeight="1" x14ac:dyDescent="0.25">
      <c r="A179" s="172">
        <v>20</v>
      </c>
      <c r="B179" s="173" t="s">
        <v>140</v>
      </c>
      <c r="C179" s="173" t="s">
        <v>329</v>
      </c>
      <c r="D179" s="174">
        <v>28</v>
      </c>
      <c r="E179" s="175">
        <v>9</v>
      </c>
      <c r="F179" s="176"/>
      <c r="G179" s="177">
        <v>204</v>
      </c>
      <c r="H179" s="3">
        <v>0</v>
      </c>
      <c r="I179" s="3">
        <v>0</v>
      </c>
      <c r="J179" s="3">
        <v>204</v>
      </c>
      <c r="K179" s="178">
        <v>238</v>
      </c>
      <c r="L179" s="179">
        <v>204</v>
      </c>
      <c r="M179" s="174">
        <v>199</v>
      </c>
      <c r="N179" s="174">
        <v>5</v>
      </c>
      <c r="O179" s="174">
        <v>0</v>
      </c>
      <c r="P179" s="175">
        <v>238</v>
      </c>
      <c r="Q179" s="177">
        <v>199</v>
      </c>
      <c r="R179" s="3">
        <v>0</v>
      </c>
      <c r="S179" s="3">
        <v>0</v>
      </c>
      <c r="T179" s="3">
        <v>199</v>
      </c>
      <c r="U179" s="178">
        <v>233</v>
      </c>
      <c r="V179" s="179">
        <v>5</v>
      </c>
      <c r="W179" s="174">
        <v>5</v>
      </c>
      <c r="X179" s="5">
        <v>0</v>
      </c>
      <c r="Y179" s="5">
        <v>0</v>
      </c>
      <c r="Z179" s="5">
        <v>5</v>
      </c>
      <c r="AA179" s="174">
        <v>7</v>
      </c>
      <c r="AB179" s="174">
        <v>0</v>
      </c>
      <c r="AC179" s="5">
        <v>0</v>
      </c>
      <c r="AD179" s="5">
        <v>0</v>
      </c>
      <c r="AE179" s="5">
        <v>0</v>
      </c>
      <c r="AF179" s="175">
        <v>0</v>
      </c>
      <c r="AG179" s="179">
        <v>108</v>
      </c>
      <c r="AH179" s="174">
        <v>1100</v>
      </c>
      <c r="AI179" s="175">
        <v>722</v>
      </c>
    </row>
    <row r="180" spans="1:35" ht="24" hidden="1" customHeight="1" x14ac:dyDescent="0.25">
      <c r="A180" s="1">
        <v>21</v>
      </c>
      <c r="B180" s="48" t="s">
        <v>141</v>
      </c>
      <c r="C180" s="48" t="s">
        <v>283</v>
      </c>
      <c r="D180" s="5">
        <v>24</v>
      </c>
      <c r="E180" s="36">
        <v>9</v>
      </c>
      <c r="F180" s="115">
        <v>2</v>
      </c>
      <c r="G180" s="43">
        <v>151</v>
      </c>
      <c r="H180" s="3">
        <v>2</v>
      </c>
      <c r="I180" s="3">
        <v>1</v>
      </c>
      <c r="J180" s="3">
        <v>148</v>
      </c>
      <c r="K180" s="44">
        <v>233</v>
      </c>
      <c r="L180" s="41">
        <v>151</v>
      </c>
      <c r="M180" s="5">
        <v>146</v>
      </c>
      <c r="N180" s="5">
        <v>5</v>
      </c>
      <c r="O180" s="5">
        <v>0</v>
      </c>
      <c r="P180" s="36">
        <v>233</v>
      </c>
      <c r="Q180" s="43">
        <v>146</v>
      </c>
      <c r="R180" s="3">
        <v>1</v>
      </c>
      <c r="S180" s="3">
        <v>0</v>
      </c>
      <c r="T180" s="3">
        <v>145</v>
      </c>
      <c r="U180" s="44">
        <v>218</v>
      </c>
      <c r="V180" s="41">
        <v>5</v>
      </c>
      <c r="W180" s="5">
        <v>5</v>
      </c>
      <c r="X180" s="5">
        <v>1</v>
      </c>
      <c r="Y180" s="5">
        <v>1</v>
      </c>
      <c r="Z180" s="5">
        <v>3</v>
      </c>
      <c r="AA180" s="5">
        <v>15</v>
      </c>
      <c r="AB180" s="5">
        <v>0</v>
      </c>
      <c r="AC180" s="5">
        <v>0</v>
      </c>
      <c r="AD180" s="5">
        <v>0</v>
      </c>
      <c r="AE180" s="5">
        <v>0</v>
      </c>
      <c r="AF180" s="36">
        <v>0</v>
      </c>
      <c r="AG180" s="41">
        <v>72</v>
      </c>
      <c r="AH180" s="5">
        <v>960</v>
      </c>
      <c r="AI180" s="36">
        <v>871</v>
      </c>
    </row>
    <row r="181" spans="1:35" ht="24" hidden="1" customHeight="1" x14ac:dyDescent="0.25">
      <c r="A181" s="1">
        <v>22</v>
      </c>
      <c r="B181" s="48" t="s">
        <v>142</v>
      </c>
      <c r="C181" s="48" t="s">
        <v>283</v>
      </c>
      <c r="D181" s="5">
        <v>31</v>
      </c>
      <c r="E181" s="36">
        <v>3</v>
      </c>
      <c r="F181" s="115"/>
      <c r="G181" s="43">
        <v>220</v>
      </c>
      <c r="H181" s="3">
        <v>1</v>
      </c>
      <c r="I181" s="3">
        <v>12</v>
      </c>
      <c r="J181" s="3">
        <v>207</v>
      </c>
      <c r="K181" s="44">
        <v>363</v>
      </c>
      <c r="L181" s="41">
        <v>220</v>
      </c>
      <c r="M181" s="5">
        <v>214</v>
      </c>
      <c r="N181" s="5">
        <v>6</v>
      </c>
      <c r="O181" s="5">
        <v>0</v>
      </c>
      <c r="P181" s="36">
        <v>363</v>
      </c>
      <c r="Q181" s="43">
        <v>214</v>
      </c>
      <c r="R181" s="3">
        <v>1</v>
      </c>
      <c r="S181" s="3">
        <v>6</v>
      </c>
      <c r="T181" s="3">
        <v>207</v>
      </c>
      <c r="U181" s="44">
        <v>337</v>
      </c>
      <c r="V181" s="41">
        <v>6</v>
      </c>
      <c r="W181" s="5">
        <v>6</v>
      </c>
      <c r="X181" s="5">
        <v>0</v>
      </c>
      <c r="Y181" s="5">
        <v>6</v>
      </c>
      <c r="Z181" s="5">
        <v>0</v>
      </c>
      <c r="AA181" s="5">
        <v>26</v>
      </c>
      <c r="AB181" s="5">
        <v>0</v>
      </c>
      <c r="AC181" s="5">
        <v>0</v>
      </c>
      <c r="AD181" s="5">
        <v>0</v>
      </c>
      <c r="AE181" s="5">
        <v>0</v>
      </c>
      <c r="AF181" s="36">
        <v>0</v>
      </c>
      <c r="AG181" s="41">
        <v>72</v>
      </c>
      <c r="AH181" s="5">
        <v>1200</v>
      </c>
      <c r="AI181" s="36">
        <v>486</v>
      </c>
    </row>
    <row r="182" spans="1:35" s="32" customFormat="1" ht="24" hidden="1" customHeight="1" x14ac:dyDescent="0.25">
      <c r="A182" s="35">
        <v>12</v>
      </c>
      <c r="B182" s="47" t="s">
        <v>15</v>
      </c>
      <c r="C182" s="47"/>
      <c r="D182" s="33">
        <f>SUM(D183:D201)</f>
        <v>636</v>
      </c>
      <c r="E182" s="34">
        <f>SUM(E183:E201)</f>
        <v>171</v>
      </c>
      <c r="F182" s="34">
        <f t="shared" ref="F182:G182" si="17">SUM(F183:F201)</f>
        <v>27</v>
      </c>
      <c r="G182" s="34">
        <f t="shared" si="17"/>
        <v>8813</v>
      </c>
      <c r="H182" s="33">
        <f t="shared" ref="H182:AI182" si="18">SUM(H183:H201)</f>
        <v>70</v>
      </c>
      <c r="I182" s="33">
        <f t="shared" si="18"/>
        <v>1051</v>
      </c>
      <c r="J182" s="33">
        <f t="shared" si="18"/>
        <v>7692</v>
      </c>
      <c r="K182" s="34">
        <f t="shared" si="18"/>
        <v>10296</v>
      </c>
      <c r="L182" s="40">
        <f t="shared" si="18"/>
        <v>8812</v>
      </c>
      <c r="M182" s="33">
        <f t="shared" si="18"/>
        <v>8705</v>
      </c>
      <c r="N182" s="33">
        <f t="shared" si="18"/>
        <v>77</v>
      </c>
      <c r="O182" s="33">
        <f t="shared" si="18"/>
        <v>30</v>
      </c>
      <c r="P182" s="34">
        <f t="shared" si="18"/>
        <v>10296</v>
      </c>
      <c r="Q182" s="40">
        <f t="shared" si="18"/>
        <v>8705</v>
      </c>
      <c r="R182" s="33">
        <f t="shared" si="18"/>
        <v>47</v>
      </c>
      <c r="S182" s="33">
        <f t="shared" si="18"/>
        <v>1015</v>
      </c>
      <c r="T182" s="33">
        <f t="shared" si="18"/>
        <v>7643</v>
      </c>
      <c r="U182" s="34">
        <f t="shared" si="18"/>
        <v>10176</v>
      </c>
      <c r="V182" s="40">
        <f t="shared" si="18"/>
        <v>110</v>
      </c>
      <c r="W182" s="33">
        <f t="shared" si="18"/>
        <v>80</v>
      </c>
      <c r="X182" s="33">
        <f t="shared" si="18"/>
        <v>10</v>
      </c>
      <c r="Y182" s="33">
        <f t="shared" si="18"/>
        <v>34</v>
      </c>
      <c r="Z182" s="33">
        <f t="shared" si="18"/>
        <v>36</v>
      </c>
      <c r="AA182" s="33">
        <f t="shared" si="18"/>
        <v>98</v>
      </c>
      <c r="AB182" s="33">
        <f t="shared" si="18"/>
        <v>30</v>
      </c>
      <c r="AC182" s="33">
        <f t="shared" si="18"/>
        <v>13</v>
      </c>
      <c r="AD182" s="33">
        <f t="shared" si="18"/>
        <v>3</v>
      </c>
      <c r="AE182" s="33">
        <f t="shared" si="18"/>
        <v>14</v>
      </c>
      <c r="AF182" s="34">
        <f t="shared" si="18"/>
        <v>24</v>
      </c>
      <c r="AG182" s="40">
        <f t="shared" si="18"/>
        <v>2052</v>
      </c>
      <c r="AH182" s="33">
        <f t="shared" si="18"/>
        <v>14200</v>
      </c>
      <c r="AI182" s="34">
        <f t="shared" si="18"/>
        <v>9558</v>
      </c>
    </row>
    <row r="183" spans="1:35" ht="24" hidden="1" customHeight="1" x14ac:dyDescent="0.25">
      <c r="A183" s="1">
        <v>1</v>
      </c>
      <c r="B183" s="48" t="s">
        <v>239</v>
      </c>
      <c r="C183" s="48" t="s">
        <v>278</v>
      </c>
      <c r="D183" s="5">
        <v>38</v>
      </c>
      <c r="E183" s="36">
        <v>9</v>
      </c>
      <c r="F183" s="115">
        <v>3</v>
      </c>
      <c r="G183" s="43">
        <v>462</v>
      </c>
      <c r="H183" s="3">
        <v>5</v>
      </c>
      <c r="I183" s="3">
        <v>45</v>
      </c>
      <c r="J183" s="3">
        <v>412</v>
      </c>
      <c r="K183" s="44">
        <v>460</v>
      </c>
      <c r="L183" s="41">
        <v>462</v>
      </c>
      <c r="M183" s="5">
        <v>460</v>
      </c>
      <c r="N183" s="5">
        <v>2</v>
      </c>
      <c r="O183" s="5">
        <v>0</v>
      </c>
      <c r="P183" s="36">
        <v>460</v>
      </c>
      <c r="Q183" s="43">
        <v>460</v>
      </c>
      <c r="R183" s="3">
        <v>4</v>
      </c>
      <c r="S183" s="3">
        <v>45</v>
      </c>
      <c r="T183" s="3">
        <v>411</v>
      </c>
      <c r="U183" s="44">
        <v>458</v>
      </c>
      <c r="V183" s="41">
        <v>2</v>
      </c>
      <c r="W183" s="5">
        <v>2</v>
      </c>
      <c r="X183" s="5">
        <v>1</v>
      </c>
      <c r="Y183" s="5">
        <v>0</v>
      </c>
      <c r="Z183" s="5">
        <v>1</v>
      </c>
      <c r="AA183" s="5">
        <v>2</v>
      </c>
      <c r="AB183" s="5">
        <v>0</v>
      </c>
      <c r="AC183" s="5">
        <v>0</v>
      </c>
      <c r="AD183" s="5">
        <v>0</v>
      </c>
      <c r="AE183" s="5">
        <v>0</v>
      </c>
      <c r="AF183" s="36">
        <v>0</v>
      </c>
      <c r="AG183" s="41">
        <v>108</v>
      </c>
      <c r="AH183" s="5">
        <v>750</v>
      </c>
      <c r="AI183" s="36">
        <v>529</v>
      </c>
    </row>
    <row r="184" spans="1:35" ht="24" hidden="1" customHeight="1" x14ac:dyDescent="0.25">
      <c r="A184" s="1">
        <v>2</v>
      </c>
      <c r="B184" s="48" t="s">
        <v>240</v>
      </c>
      <c r="C184" s="48" t="s">
        <v>278</v>
      </c>
      <c r="D184" s="5">
        <v>76</v>
      </c>
      <c r="E184" s="36">
        <v>27</v>
      </c>
      <c r="F184" s="115">
        <v>5</v>
      </c>
      <c r="G184" s="43">
        <v>929</v>
      </c>
      <c r="H184" s="3">
        <v>3</v>
      </c>
      <c r="I184" s="3">
        <v>246</v>
      </c>
      <c r="J184" s="3">
        <v>680</v>
      </c>
      <c r="K184" s="44">
        <v>943</v>
      </c>
      <c r="L184" s="41">
        <v>929</v>
      </c>
      <c r="M184" s="5">
        <v>914</v>
      </c>
      <c r="N184" s="5">
        <v>14</v>
      </c>
      <c r="O184" s="5">
        <v>1</v>
      </c>
      <c r="P184" s="36">
        <v>943</v>
      </c>
      <c r="Q184" s="43">
        <v>914</v>
      </c>
      <c r="R184" s="3">
        <v>2</v>
      </c>
      <c r="S184" s="3">
        <v>235</v>
      </c>
      <c r="T184" s="3">
        <v>677</v>
      </c>
      <c r="U184" s="44">
        <v>925</v>
      </c>
      <c r="V184" s="41">
        <v>15</v>
      </c>
      <c r="W184" s="5">
        <v>14</v>
      </c>
      <c r="X184" s="5">
        <v>0</v>
      </c>
      <c r="Y184" s="5">
        <v>11</v>
      </c>
      <c r="Z184" s="5">
        <v>3</v>
      </c>
      <c r="AA184" s="5">
        <v>18</v>
      </c>
      <c r="AB184" s="5">
        <v>1</v>
      </c>
      <c r="AC184" s="5">
        <v>1</v>
      </c>
      <c r="AD184" s="5">
        <v>0</v>
      </c>
      <c r="AE184" s="5">
        <v>0</v>
      </c>
      <c r="AF184" s="36">
        <v>0</v>
      </c>
      <c r="AG184" s="41">
        <v>324</v>
      </c>
      <c r="AH184" s="5">
        <v>2200</v>
      </c>
      <c r="AI184" s="36">
        <v>1750</v>
      </c>
    </row>
    <row r="185" spans="1:35" ht="24" hidden="1" customHeight="1" x14ac:dyDescent="0.25">
      <c r="A185" s="155">
        <v>3</v>
      </c>
      <c r="B185" s="156" t="s">
        <v>241</v>
      </c>
      <c r="C185" s="156" t="s">
        <v>334</v>
      </c>
      <c r="D185" s="157">
        <v>26</v>
      </c>
      <c r="E185" s="158">
        <v>6</v>
      </c>
      <c r="F185" s="159">
        <v>1</v>
      </c>
      <c r="G185" s="160">
        <v>273</v>
      </c>
      <c r="H185" s="3">
        <v>2</v>
      </c>
      <c r="I185" s="3">
        <v>57</v>
      </c>
      <c r="J185" s="3">
        <v>214</v>
      </c>
      <c r="K185" s="161">
        <v>343</v>
      </c>
      <c r="L185" s="162">
        <v>273</v>
      </c>
      <c r="M185" s="157">
        <v>271</v>
      </c>
      <c r="N185" s="157">
        <v>1</v>
      </c>
      <c r="O185" s="157">
        <v>1</v>
      </c>
      <c r="P185" s="158">
        <v>343</v>
      </c>
      <c r="Q185" s="160">
        <v>271</v>
      </c>
      <c r="R185" s="3">
        <v>0</v>
      </c>
      <c r="S185" s="3">
        <v>57</v>
      </c>
      <c r="T185" s="3">
        <v>214</v>
      </c>
      <c r="U185" s="161">
        <v>342</v>
      </c>
      <c r="V185" s="162">
        <v>2</v>
      </c>
      <c r="W185" s="157">
        <v>1</v>
      </c>
      <c r="X185" s="5">
        <v>1</v>
      </c>
      <c r="Y185" s="5">
        <v>0</v>
      </c>
      <c r="Z185" s="5">
        <v>0</v>
      </c>
      <c r="AA185" s="157">
        <v>1</v>
      </c>
      <c r="AB185" s="157">
        <v>1</v>
      </c>
      <c r="AC185" s="5">
        <v>1</v>
      </c>
      <c r="AD185" s="5">
        <v>0</v>
      </c>
      <c r="AE185" s="5">
        <v>0</v>
      </c>
      <c r="AF185" s="158">
        <v>0</v>
      </c>
      <c r="AG185" s="162">
        <v>72</v>
      </c>
      <c r="AH185" s="157">
        <v>500</v>
      </c>
      <c r="AI185" s="158">
        <v>317</v>
      </c>
    </row>
    <row r="186" spans="1:35" ht="33.75" customHeight="1" x14ac:dyDescent="0.25">
      <c r="A186" s="194">
        <v>22</v>
      </c>
      <c r="B186" s="195" t="s">
        <v>242</v>
      </c>
      <c r="C186" s="195" t="s">
        <v>279</v>
      </c>
      <c r="D186" s="196">
        <v>59</v>
      </c>
      <c r="E186" s="196">
        <v>24</v>
      </c>
      <c r="F186" s="196">
        <v>2</v>
      </c>
      <c r="G186" s="197">
        <v>750</v>
      </c>
      <c r="H186" s="153">
        <v>4</v>
      </c>
      <c r="I186" s="3">
        <v>110</v>
      </c>
      <c r="J186" s="150">
        <v>636</v>
      </c>
      <c r="K186" s="197">
        <v>795</v>
      </c>
      <c r="L186" s="196">
        <v>749</v>
      </c>
      <c r="M186" s="196">
        <v>740</v>
      </c>
      <c r="N186" s="196">
        <v>2</v>
      </c>
      <c r="O186" s="196">
        <v>7</v>
      </c>
      <c r="P186" s="196">
        <v>795</v>
      </c>
      <c r="Q186" s="197">
        <v>740</v>
      </c>
      <c r="R186" s="153">
        <v>2</v>
      </c>
      <c r="S186" s="3">
        <v>108</v>
      </c>
      <c r="T186" s="150">
        <v>630</v>
      </c>
      <c r="U186" s="197">
        <v>753</v>
      </c>
      <c r="V186" s="196">
        <v>12</v>
      </c>
      <c r="W186" s="196">
        <v>5</v>
      </c>
      <c r="X186" s="154">
        <v>1</v>
      </c>
      <c r="Y186" s="5">
        <v>2</v>
      </c>
      <c r="Z186" s="151">
        <v>2</v>
      </c>
      <c r="AA186" s="196">
        <v>39</v>
      </c>
      <c r="AB186" s="196">
        <v>7</v>
      </c>
      <c r="AC186" s="154">
        <v>1</v>
      </c>
      <c r="AD186" s="5">
        <v>1</v>
      </c>
      <c r="AE186" s="151">
        <v>5</v>
      </c>
      <c r="AF186" s="196">
        <v>5</v>
      </c>
      <c r="AG186" s="196">
        <v>288</v>
      </c>
      <c r="AH186" s="196">
        <v>2000</v>
      </c>
      <c r="AI186" s="196">
        <v>1325</v>
      </c>
    </row>
    <row r="187" spans="1:35" ht="24" hidden="1" customHeight="1" x14ac:dyDescent="0.25">
      <c r="A187" s="172">
        <v>5</v>
      </c>
      <c r="B187" s="173" t="s">
        <v>243</v>
      </c>
      <c r="C187" s="173" t="s">
        <v>336</v>
      </c>
      <c r="D187" s="174">
        <v>27</v>
      </c>
      <c r="E187" s="175">
        <v>6</v>
      </c>
      <c r="F187" s="176">
        <v>0</v>
      </c>
      <c r="G187" s="177">
        <v>445</v>
      </c>
      <c r="H187" s="3">
        <v>3</v>
      </c>
      <c r="I187" s="3">
        <v>51</v>
      </c>
      <c r="J187" s="3">
        <v>391</v>
      </c>
      <c r="K187" s="178">
        <v>493</v>
      </c>
      <c r="L187" s="179">
        <v>445</v>
      </c>
      <c r="M187" s="174">
        <v>445</v>
      </c>
      <c r="N187" s="174">
        <v>0</v>
      </c>
      <c r="O187" s="174">
        <v>0</v>
      </c>
      <c r="P187" s="175">
        <v>493</v>
      </c>
      <c r="Q187" s="177">
        <v>445</v>
      </c>
      <c r="R187" s="3">
        <v>3</v>
      </c>
      <c r="S187" s="3">
        <v>51</v>
      </c>
      <c r="T187" s="3">
        <v>391</v>
      </c>
      <c r="U187" s="178">
        <v>493</v>
      </c>
      <c r="V187" s="179">
        <v>0</v>
      </c>
      <c r="W187" s="174">
        <v>0</v>
      </c>
      <c r="X187" s="5">
        <v>0</v>
      </c>
      <c r="Y187" s="5">
        <v>0</v>
      </c>
      <c r="Z187" s="5">
        <v>0</v>
      </c>
      <c r="AA187" s="174">
        <v>0</v>
      </c>
      <c r="AB187" s="174">
        <v>0</v>
      </c>
      <c r="AC187" s="5">
        <v>0</v>
      </c>
      <c r="AD187" s="5">
        <v>0</v>
      </c>
      <c r="AE187" s="5">
        <v>0</v>
      </c>
      <c r="AF187" s="175">
        <v>0</v>
      </c>
      <c r="AG187" s="179">
        <v>72</v>
      </c>
      <c r="AH187" s="174">
        <v>500</v>
      </c>
      <c r="AI187" s="175">
        <v>346</v>
      </c>
    </row>
    <row r="188" spans="1:35" ht="24" hidden="1" customHeight="1" x14ac:dyDescent="0.25">
      <c r="A188" s="1">
        <v>6</v>
      </c>
      <c r="B188" s="48" t="s">
        <v>244</v>
      </c>
      <c r="C188" s="48" t="s">
        <v>336</v>
      </c>
      <c r="D188" s="5">
        <v>36</v>
      </c>
      <c r="E188" s="36">
        <v>9</v>
      </c>
      <c r="F188" s="115">
        <v>3</v>
      </c>
      <c r="G188" s="43">
        <v>493</v>
      </c>
      <c r="H188" s="3">
        <v>1</v>
      </c>
      <c r="I188" s="3">
        <v>31</v>
      </c>
      <c r="J188" s="3">
        <v>461</v>
      </c>
      <c r="K188" s="44">
        <v>692</v>
      </c>
      <c r="L188" s="41">
        <v>493</v>
      </c>
      <c r="M188" s="5">
        <v>488</v>
      </c>
      <c r="N188" s="5">
        <v>2</v>
      </c>
      <c r="O188" s="5">
        <v>3</v>
      </c>
      <c r="P188" s="36">
        <v>692</v>
      </c>
      <c r="Q188" s="43">
        <v>488</v>
      </c>
      <c r="R188" s="3">
        <v>1</v>
      </c>
      <c r="S188" s="3">
        <v>31</v>
      </c>
      <c r="T188" s="3">
        <v>456</v>
      </c>
      <c r="U188" s="44">
        <v>686</v>
      </c>
      <c r="V188" s="41">
        <v>5</v>
      </c>
      <c r="W188" s="5">
        <v>2</v>
      </c>
      <c r="X188" s="5">
        <v>0</v>
      </c>
      <c r="Y188" s="5">
        <v>0</v>
      </c>
      <c r="Z188" s="5">
        <v>2</v>
      </c>
      <c r="AA188" s="5">
        <v>3</v>
      </c>
      <c r="AB188" s="5">
        <v>3</v>
      </c>
      <c r="AC188" s="5">
        <v>0</v>
      </c>
      <c r="AD188" s="5">
        <v>0</v>
      </c>
      <c r="AE188" s="5">
        <v>3</v>
      </c>
      <c r="AF188" s="36">
        <v>3</v>
      </c>
      <c r="AG188" s="41">
        <v>108</v>
      </c>
      <c r="AH188" s="5">
        <v>750</v>
      </c>
      <c r="AI188" s="36">
        <v>497</v>
      </c>
    </row>
    <row r="189" spans="1:35" ht="24" hidden="1" customHeight="1" x14ac:dyDescent="0.25">
      <c r="A189" s="1">
        <v>7</v>
      </c>
      <c r="B189" s="48" t="s">
        <v>245</v>
      </c>
      <c r="C189" s="48" t="s">
        <v>336</v>
      </c>
      <c r="D189" s="5">
        <v>29</v>
      </c>
      <c r="E189" s="36">
        <v>6</v>
      </c>
      <c r="F189" s="115">
        <v>1</v>
      </c>
      <c r="G189" s="43">
        <v>407</v>
      </c>
      <c r="H189" s="3">
        <v>1</v>
      </c>
      <c r="I189" s="3">
        <v>18</v>
      </c>
      <c r="J189" s="3">
        <v>388</v>
      </c>
      <c r="K189" s="44">
        <v>505</v>
      </c>
      <c r="L189" s="41">
        <v>407</v>
      </c>
      <c r="M189" s="5">
        <v>400</v>
      </c>
      <c r="N189" s="5">
        <v>3</v>
      </c>
      <c r="O189" s="5">
        <v>4</v>
      </c>
      <c r="P189" s="36">
        <v>505</v>
      </c>
      <c r="Q189" s="43">
        <v>400</v>
      </c>
      <c r="R189" s="3">
        <v>1</v>
      </c>
      <c r="S189" s="3">
        <v>18</v>
      </c>
      <c r="T189" s="3">
        <v>381</v>
      </c>
      <c r="U189" s="44">
        <v>492</v>
      </c>
      <c r="V189" s="41">
        <v>7</v>
      </c>
      <c r="W189" s="5">
        <v>3</v>
      </c>
      <c r="X189" s="5">
        <v>0</v>
      </c>
      <c r="Y189" s="5">
        <v>0</v>
      </c>
      <c r="Z189" s="5">
        <v>3</v>
      </c>
      <c r="AA189" s="5">
        <v>3</v>
      </c>
      <c r="AB189" s="5">
        <v>4</v>
      </c>
      <c r="AC189" s="5">
        <v>0</v>
      </c>
      <c r="AD189" s="5">
        <v>0</v>
      </c>
      <c r="AE189" s="5">
        <v>4</v>
      </c>
      <c r="AF189" s="36">
        <v>10</v>
      </c>
      <c r="AG189" s="41">
        <v>72</v>
      </c>
      <c r="AH189" s="5">
        <v>500</v>
      </c>
      <c r="AI189" s="36">
        <v>338</v>
      </c>
    </row>
    <row r="190" spans="1:35" ht="24" hidden="1" customHeight="1" x14ac:dyDescent="0.25">
      <c r="A190" s="1">
        <v>8</v>
      </c>
      <c r="B190" s="48" t="s">
        <v>246</v>
      </c>
      <c r="C190" s="48" t="s">
        <v>333</v>
      </c>
      <c r="D190" s="5">
        <v>25</v>
      </c>
      <c r="E190" s="36">
        <v>6</v>
      </c>
      <c r="F190" s="115">
        <v>1</v>
      </c>
      <c r="G190" s="43">
        <v>416</v>
      </c>
      <c r="H190" s="3">
        <v>1</v>
      </c>
      <c r="I190" s="3">
        <v>55</v>
      </c>
      <c r="J190" s="3">
        <v>360</v>
      </c>
      <c r="K190" s="44">
        <v>455</v>
      </c>
      <c r="L190" s="41">
        <v>416</v>
      </c>
      <c r="M190" s="5">
        <v>409</v>
      </c>
      <c r="N190" s="5">
        <v>6</v>
      </c>
      <c r="O190" s="5">
        <v>1</v>
      </c>
      <c r="P190" s="36">
        <v>455</v>
      </c>
      <c r="Q190" s="43">
        <v>409</v>
      </c>
      <c r="R190" s="3">
        <v>1</v>
      </c>
      <c r="S190" s="3">
        <v>53</v>
      </c>
      <c r="T190" s="3">
        <v>355</v>
      </c>
      <c r="U190" s="44">
        <v>449</v>
      </c>
      <c r="V190" s="41">
        <v>7</v>
      </c>
      <c r="W190" s="5">
        <v>6</v>
      </c>
      <c r="X190" s="5">
        <v>0</v>
      </c>
      <c r="Y190" s="5">
        <v>2</v>
      </c>
      <c r="Z190" s="5">
        <v>4</v>
      </c>
      <c r="AA190" s="5">
        <v>4</v>
      </c>
      <c r="AB190" s="5">
        <v>1</v>
      </c>
      <c r="AC190" s="5">
        <v>0</v>
      </c>
      <c r="AD190" s="5">
        <v>0</v>
      </c>
      <c r="AE190" s="5">
        <v>1</v>
      </c>
      <c r="AF190" s="36">
        <v>2</v>
      </c>
      <c r="AG190" s="41">
        <v>72</v>
      </c>
      <c r="AH190" s="5">
        <v>500</v>
      </c>
      <c r="AI190" s="36">
        <v>317</v>
      </c>
    </row>
    <row r="191" spans="1:35" ht="24" hidden="1" customHeight="1" x14ac:dyDescent="0.25">
      <c r="A191" s="1">
        <v>9</v>
      </c>
      <c r="B191" s="48" t="s">
        <v>247</v>
      </c>
      <c r="C191" s="48" t="s">
        <v>326</v>
      </c>
      <c r="D191" s="5">
        <v>27</v>
      </c>
      <c r="E191" s="36">
        <v>6</v>
      </c>
      <c r="F191" s="115">
        <v>0</v>
      </c>
      <c r="G191" s="43">
        <v>363</v>
      </c>
      <c r="H191" s="3">
        <v>0</v>
      </c>
      <c r="I191" s="3">
        <v>53</v>
      </c>
      <c r="J191" s="3">
        <v>310</v>
      </c>
      <c r="K191" s="44">
        <v>564</v>
      </c>
      <c r="L191" s="41">
        <v>363</v>
      </c>
      <c r="M191" s="5">
        <v>360</v>
      </c>
      <c r="N191" s="5">
        <v>1</v>
      </c>
      <c r="O191" s="5">
        <v>2</v>
      </c>
      <c r="P191" s="36">
        <v>564</v>
      </c>
      <c r="Q191" s="43">
        <v>360</v>
      </c>
      <c r="R191" s="3">
        <v>0</v>
      </c>
      <c r="S191" s="3">
        <v>50</v>
      </c>
      <c r="T191" s="3">
        <v>310</v>
      </c>
      <c r="U191" s="44">
        <v>560</v>
      </c>
      <c r="V191" s="41">
        <v>3</v>
      </c>
      <c r="W191" s="5">
        <v>1</v>
      </c>
      <c r="X191" s="5">
        <v>0</v>
      </c>
      <c r="Y191" s="5">
        <v>1</v>
      </c>
      <c r="Z191" s="5">
        <v>0</v>
      </c>
      <c r="AA191" s="5">
        <v>1</v>
      </c>
      <c r="AB191" s="5">
        <v>2</v>
      </c>
      <c r="AC191" s="5">
        <v>0</v>
      </c>
      <c r="AD191" s="5">
        <v>2</v>
      </c>
      <c r="AE191" s="5">
        <v>0</v>
      </c>
      <c r="AF191" s="36">
        <v>3</v>
      </c>
      <c r="AG191" s="41">
        <v>72</v>
      </c>
      <c r="AH191" s="5">
        <v>500</v>
      </c>
      <c r="AI191" s="36">
        <v>295</v>
      </c>
    </row>
    <row r="192" spans="1:35" ht="6.75" hidden="1" customHeight="1" x14ac:dyDescent="0.25">
      <c r="A192" s="155">
        <v>10</v>
      </c>
      <c r="B192" s="156" t="s">
        <v>248</v>
      </c>
      <c r="C192" s="156" t="s">
        <v>325</v>
      </c>
      <c r="D192" s="157">
        <v>31</v>
      </c>
      <c r="E192" s="158">
        <v>6</v>
      </c>
      <c r="F192" s="159">
        <v>0</v>
      </c>
      <c r="G192" s="160">
        <v>643</v>
      </c>
      <c r="H192" s="3">
        <v>9</v>
      </c>
      <c r="I192" s="3">
        <v>81</v>
      </c>
      <c r="J192" s="3">
        <v>553</v>
      </c>
      <c r="K192" s="161">
        <v>670</v>
      </c>
      <c r="L192" s="162">
        <v>643</v>
      </c>
      <c r="M192" s="157">
        <v>637</v>
      </c>
      <c r="N192" s="157">
        <v>1</v>
      </c>
      <c r="O192" s="157">
        <v>5</v>
      </c>
      <c r="P192" s="158">
        <v>670</v>
      </c>
      <c r="Q192" s="160">
        <v>637</v>
      </c>
      <c r="R192" s="3">
        <v>5</v>
      </c>
      <c r="S192" s="3">
        <v>81</v>
      </c>
      <c r="T192" s="3">
        <v>551</v>
      </c>
      <c r="U192" s="161">
        <v>668</v>
      </c>
      <c r="V192" s="162">
        <v>6</v>
      </c>
      <c r="W192" s="157">
        <v>1</v>
      </c>
      <c r="X192" s="5">
        <v>0</v>
      </c>
      <c r="Y192" s="5">
        <v>0</v>
      </c>
      <c r="Z192" s="5">
        <v>1</v>
      </c>
      <c r="AA192" s="157">
        <v>1</v>
      </c>
      <c r="AB192" s="157">
        <v>5</v>
      </c>
      <c r="AC192" s="5">
        <v>4</v>
      </c>
      <c r="AD192" s="5">
        <v>0</v>
      </c>
      <c r="AE192" s="5">
        <v>1</v>
      </c>
      <c r="AF192" s="158">
        <v>1</v>
      </c>
      <c r="AG192" s="162">
        <v>72</v>
      </c>
      <c r="AH192" s="157">
        <v>500</v>
      </c>
      <c r="AI192" s="158">
        <v>331</v>
      </c>
    </row>
    <row r="193" spans="1:35" ht="30.75" customHeight="1" x14ac:dyDescent="0.25">
      <c r="A193" s="194">
        <v>23</v>
      </c>
      <c r="B193" s="195" t="s">
        <v>249</v>
      </c>
      <c r="C193" s="195" t="s">
        <v>279</v>
      </c>
      <c r="D193" s="196">
        <v>28</v>
      </c>
      <c r="E193" s="196">
        <v>6</v>
      </c>
      <c r="F193" s="196">
        <v>2</v>
      </c>
      <c r="G193" s="197">
        <v>435</v>
      </c>
      <c r="H193" s="153">
        <v>3</v>
      </c>
      <c r="I193" s="3">
        <v>20</v>
      </c>
      <c r="J193" s="150">
        <v>412</v>
      </c>
      <c r="K193" s="197">
        <v>597</v>
      </c>
      <c r="L193" s="196">
        <v>435</v>
      </c>
      <c r="M193" s="196">
        <v>431</v>
      </c>
      <c r="N193" s="196">
        <v>4</v>
      </c>
      <c r="O193" s="196">
        <v>0</v>
      </c>
      <c r="P193" s="196">
        <v>597</v>
      </c>
      <c r="Q193" s="197">
        <v>431</v>
      </c>
      <c r="R193" s="153">
        <v>3</v>
      </c>
      <c r="S193" s="3">
        <v>20</v>
      </c>
      <c r="T193" s="150">
        <v>408</v>
      </c>
      <c r="U193" s="197">
        <v>593</v>
      </c>
      <c r="V193" s="196">
        <v>4</v>
      </c>
      <c r="W193" s="196">
        <v>4</v>
      </c>
      <c r="X193" s="154">
        <v>0</v>
      </c>
      <c r="Y193" s="5">
        <v>0</v>
      </c>
      <c r="Z193" s="151">
        <v>4</v>
      </c>
      <c r="AA193" s="196">
        <v>4</v>
      </c>
      <c r="AB193" s="196">
        <v>0</v>
      </c>
      <c r="AC193" s="154">
        <v>0</v>
      </c>
      <c r="AD193" s="5">
        <v>0</v>
      </c>
      <c r="AE193" s="151">
        <v>0</v>
      </c>
      <c r="AF193" s="196">
        <v>0</v>
      </c>
      <c r="AG193" s="196">
        <v>72</v>
      </c>
      <c r="AH193" s="196">
        <v>500</v>
      </c>
      <c r="AI193" s="196">
        <v>302</v>
      </c>
    </row>
    <row r="194" spans="1:35" ht="24" hidden="1" customHeight="1" x14ac:dyDescent="0.25">
      <c r="A194" s="172">
        <v>12</v>
      </c>
      <c r="B194" s="173" t="s">
        <v>250</v>
      </c>
      <c r="C194" s="173" t="s">
        <v>325</v>
      </c>
      <c r="D194" s="174">
        <v>37</v>
      </c>
      <c r="E194" s="175">
        <v>12</v>
      </c>
      <c r="F194" s="176">
        <v>1</v>
      </c>
      <c r="G194" s="177">
        <v>579</v>
      </c>
      <c r="H194" s="3">
        <v>5</v>
      </c>
      <c r="I194" s="3">
        <v>43</v>
      </c>
      <c r="J194" s="3">
        <v>531</v>
      </c>
      <c r="K194" s="178">
        <v>695</v>
      </c>
      <c r="L194" s="179">
        <v>579</v>
      </c>
      <c r="M194" s="174">
        <v>579</v>
      </c>
      <c r="N194" s="174">
        <v>0</v>
      </c>
      <c r="O194" s="174">
        <v>0</v>
      </c>
      <c r="P194" s="175">
        <v>695</v>
      </c>
      <c r="Q194" s="177">
        <v>579</v>
      </c>
      <c r="R194" s="3">
        <v>5</v>
      </c>
      <c r="S194" s="3">
        <v>43</v>
      </c>
      <c r="T194" s="3">
        <v>531</v>
      </c>
      <c r="U194" s="178">
        <v>695</v>
      </c>
      <c r="V194" s="179">
        <v>0</v>
      </c>
      <c r="W194" s="174">
        <v>0</v>
      </c>
      <c r="X194" s="5">
        <v>0</v>
      </c>
      <c r="Y194" s="5">
        <v>0</v>
      </c>
      <c r="Z194" s="5">
        <v>0</v>
      </c>
      <c r="AA194" s="174">
        <v>0</v>
      </c>
      <c r="AB194" s="174">
        <v>0</v>
      </c>
      <c r="AC194" s="5">
        <v>0</v>
      </c>
      <c r="AD194" s="5">
        <v>0</v>
      </c>
      <c r="AE194" s="5">
        <v>0</v>
      </c>
      <c r="AF194" s="175">
        <v>0</v>
      </c>
      <c r="AG194" s="179">
        <v>144</v>
      </c>
      <c r="AH194" s="174">
        <v>1000</v>
      </c>
      <c r="AI194" s="175">
        <v>662</v>
      </c>
    </row>
    <row r="195" spans="1:35" ht="24" hidden="1" customHeight="1" x14ac:dyDescent="0.25">
      <c r="A195" s="1">
        <v>13</v>
      </c>
      <c r="B195" s="48" t="s">
        <v>251</v>
      </c>
      <c r="C195" s="48" t="s">
        <v>326</v>
      </c>
      <c r="D195" s="5">
        <v>25</v>
      </c>
      <c r="E195" s="36">
        <v>6</v>
      </c>
      <c r="F195" s="115">
        <v>1</v>
      </c>
      <c r="G195" s="43">
        <v>253</v>
      </c>
      <c r="H195" s="3">
        <v>4</v>
      </c>
      <c r="I195" s="3">
        <v>14</v>
      </c>
      <c r="J195" s="3">
        <v>235</v>
      </c>
      <c r="K195" s="44">
        <v>419</v>
      </c>
      <c r="L195" s="41">
        <v>253</v>
      </c>
      <c r="M195" s="5">
        <v>246</v>
      </c>
      <c r="N195" s="5">
        <v>4</v>
      </c>
      <c r="O195" s="5">
        <v>3</v>
      </c>
      <c r="P195" s="36">
        <v>419</v>
      </c>
      <c r="Q195" s="43">
        <v>246</v>
      </c>
      <c r="R195" s="3">
        <v>1</v>
      </c>
      <c r="S195" s="3">
        <v>14</v>
      </c>
      <c r="T195" s="3">
        <v>231</v>
      </c>
      <c r="U195" s="44">
        <v>415</v>
      </c>
      <c r="V195" s="41">
        <v>7</v>
      </c>
      <c r="W195" s="5">
        <v>4</v>
      </c>
      <c r="X195" s="5">
        <v>0</v>
      </c>
      <c r="Y195" s="5">
        <v>0</v>
      </c>
      <c r="Z195" s="5">
        <v>4</v>
      </c>
      <c r="AA195" s="5">
        <v>4</v>
      </c>
      <c r="AB195" s="5">
        <v>3</v>
      </c>
      <c r="AC195" s="5">
        <v>3</v>
      </c>
      <c r="AD195" s="5">
        <v>0</v>
      </c>
      <c r="AE195" s="5">
        <v>0</v>
      </c>
      <c r="AF195" s="36">
        <v>0</v>
      </c>
      <c r="AG195" s="41">
        <v>72</v>
      </c>
      <c r="AH195" s="5">
        <v>500</v>
      </c>
      <c r="AI195" s="36">
        <v>295</v>
      </c>
    </row>
    <row r="196" spans="1:35" ht="24" hidden="1" customHeight="1" x14ac:dyDescent="0.25">
      <c r="A196" s="1">
        <v>14</v>
      </c>
      <c r="B196" s="48" t="s">
        <v>252</v>
      </c>
      <c r="C196" s="48" t="s">
        <v>329</v>
      </c>
      <c r="D196" s="5">
        <v>29</v>
      </c>
      <c r="E196" s="36">
        <v>6</v>
      </c>
      <c r="F196" s="115">
        <v>0</v>
      </c>
      <c r="G196" s="43">
        <v>396</v>
      </c>
      <c r="H196" s="3">
        <v>1</v>
      </c>
      <c r="I196" s="3">
        <v>12</v>
      </c>
      <c r="J196" s="3">
        <v>383</v>
      </c>
      <c r="K196" s="44">
        <v>416</v>
      </c>
      <c r="L196" s="41">
        <v>396</v>
      </c>
      <c r="M196" s="5">
        <v>394</v>
      </c>
      <c r="N196" s="5">
        <v>2</v>
      </c>
      <c r="O196" s="5">
        <v>0</v>
      </c>
      <c r="P196" s="36">
        <v>416</v>
      </c>
      <c r="Q196" s="43">
        <v>394</v>
      </c>
      <c r="R196" s="3">
        <v>1</v>
      </c>
      <c r="S196" s="3">
        <v>10</v>
      </c>
      <c r="T196" s="3">
        <v>383</v>
      </c>
      <c r="U196" s="44">
        <v>416</v>
      </c>
      <c r="V196" s="41">
        <v>2</v>
      </c>
      <c r="W196" s="5">
        <v>2</v>
      </c>
      <c r="X196" s="5">
        <v>0</v>
      </c>
      <c r="Y196" s="5">
        <v>2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36">
        <v>0</v>
      </c>
      <c r="AG196" s="41">
        <v>72</v>
      </c>
      <c r="AH196" s="5">
        <v>500</v>
      </c>
      <c r="AI196" s="36">
        <v>331</v>
      </c>
    </row>
    <row r="197" spans="1:35" ht="24" hidden="1" customHeight="1" x14ac:dyDescent="0.25">
      <c r="A197" s="1">
        <v>15</v>
      </c>
      <c r="B197" s="48" t="s">
        <v>253</v>
      </c>
      <c r="C197" s="48" t="s">
        <v>330</v>
      </c>
      <c r="D197" s="5">
        <v>31</v>
      </c>
      <c r="E197" s="36">
        <v>9</v>
      </c>
      <c r="F197" s="115">
        <v>1</v>
      </c>
      <c r="G197" s="43">
        <v>412</v>
      </c>
      <c r="H197" s="3">
        <v>3</v>
      </c>
      <c r="I197" s="3">
        <v>61</v>
      </c>
      <c r="J197" s="3">
        <v>348</v>
      </c>
      <c r="K197" s="44">
        <v>466</v>
      </c>
      <c r="L197" s="41">
        <v>412</v>
      </c>
      <c r="M197" s="5">
        <v>406</v>
      </c>
      <c r="N197" s="5">
        <v>6</v>
      </c>
      <c r="O197" s="5">
        <v>0</v>
      </c>
      <c r="P197" s="36">
        <v>466</v>
      </c>
      <c r="Q197" s="43">
        <v>406</v>
      </c>
      <c r="R197" s="3">
        <v>3</v>
      </c>
      <c r="S197" s="3">
        <v>59</v>
      </c>
      <c r="T197" s="3">
        <v>344</v>
      </c>
      <c r="U197" s="44">
        <v>462</v>
      </c>
      <c r="V197" s="41">
        <v>6</v>
      </c>
      <c r="W197" s="5">
        <v>6</v>
      </c>
      <c r="X197" s="5">
        <v>0</v>
      </c>
      <c r="Y197" s="5">
        <v>2</v>
      </c>
      <c r="Z197" s="5">
        <v>4</v>
      </c>
      <c r="AA197" s="5">
        <v>4</v>
      </c>
      <c r="AB197" s="5">
        <v>0</v>
      </c>
      <c r="AC197" s="5">
        <v>0</v>
      </c>
      <c r="AD197" s="5">
        <v>0</v>
      </c>
      <c r="AE197" s="5">
        <v>0</v>
      </c>
      <c r="AF197" s="36">
        <v>0</v>
      </c>
      <c r="AG197" s="41">
        <v>108</v>
      </c>
      <c r="AH197" s="5">
        <v>750</v>
      </c>
      <c r="AI197" s="36">
        <v>508</v>
      </c>
    </row>
    <row r="198" spans="1:35" ht="24" hidden="1" customHeight="1" x14ac:dyDescent="0.25">
      <c r="A198" s="1">
        <v>16</v>
      </c>
      <c r="B198" s="48" t="s">
        <v>254</v>
      </c>
      <c r="C198" s="48" t="s">
        <v>333</v>
      </c>
      <c r="D198" s="5">
        <v>30</v>
      </c>
      <c r="E198" s="36">
        <v>6</v>
      </c>
      <c r="F198" s="115">
        <v>2</v>
      </c>
      <c r="G198" s="43">
        <v>402</v>
      </c>
      <c r="H198" s="3">
        <v>2</v>
      </c>
      <c r="I198" s="3">
        <v>67</v>
      </c>
      <c r="J198" s="3">
        <v>333</v>
      </c>
      <c r="K198" s="44">
        <v>471</v>
      </c>
      <c r="L198" s="41">
        <v>402</v>
      </c>
      <c r="M198" s="5">
        <v>390</v>
      </c>
      <c r="N198" s="5">
        <v>11</v>
      </c>
      <c r="O198" s="5">
        <v>1</v>
      </c>
      <c r="P198" s="36">
        <v>471</v>
      </c>
      <c r="Q198" s="43">
        <v>390</v>
      </c>
      <c r="R198" s="3">
        <v>1</v>
      </c>
      <c r="S198" s="3">
        <v>57</v>
      </c>
      <c r="T198" s="3">
        <v>332</v>
      </c>
      <c r="U198" s="44">
        <v>469</v>
      </c>
      <c r="V198" s="41">
        <v>12</v>
      </c>
      <c r="W198" s="5">
        <v>11</v>
      </c>
      <c r="X198" s="5">
        <v>0</v>
      </c>
      <c r="Y198" s="5">
        <v>10</v>
      </c>
      <c r="Z198" s="5">
        <v>1</v>
      </c>
      <c r="AA198" s="5">
        <v>2</v>
      </c>
      <c r="AB198" s="5">
        <v>1</v>
      </c>
      <c r="AC198" s="5">
        <v>1</v>
      </c>
      <c r="AD198" s="5">
        <v>0</v>
      </c>
      <c r="AE198" s="5">
        <v>0</v>
      </c>
      <c r="AF198" s="36">
        <v>0</v>
      </c>
      <c r="AG198" s="41">
        <v>72</v>
      </c>
      <c r="AH198" s="5">
        <v>500</v>
      </c>
      <c r="AI198" s="36">
        <v>317</v>
      </c>
    </row>
    <row r="199" spans="1:35" ht="24" hidden="1" customHeight="1" x14ac:dyDescent="0.25">
      <c r="A199" s="1">
        <v>17</v>
      </c>
      <c r="B199" s="48" t="s">
        <v>255</v>
      </c>
      <c r="C199" s="48" t="s">
        <v>330</v>
      </c>
      <c r="D199" s="5">
        <v>24</v>
      </c>
      <c r="E199" s="36">
        <v>6</v>
      </c>
      <c r="F199" s="115">
        <v>2</v>
      </c>
      <c r="G199" s="43">
        <v>294</v>
      </c>
      <c r="H199" s="3">
        <v>14</v>
      </c>
      <c r="I199" s="3">
        <v>24</v>
      </c>
      <c r="J199" s="3">
        <v>256</v>
      </c>
      <c r="K199" s="44">
        <v>393</v>
      </c>
      <c r="L199" s="41">
        <v>294</v>
      </c>
      <c r="M199" s="5">
        <v>278</v>
      </c>
      <c r="N199" s="5">
        <v>16</v>
      </c>
      <c r="O199" s="5">
        <v>0</v>
      </c>
      <c r="P199" s="36">
        <v>393</v>
      </c>
      <c r="Q199" s="43">
        <v>278</v>
      </c>
      <c r="R199" s="3">
        <v>7</v>
      </c>
      <c r="S199" s="3">
        <v>20</v>
      </c>
      <c r="T199" s="3">
        <v>251</v>
      </c>
      <c r="U199" s="44">
        <v>381</v>
      </c>
      <c r="V199" s="41">
        <v>16</v>
      </c>
      <c r="W199" s="5">
        <v>16</v>
      </c>
      <c r="X199" s="5">
        <v>7</v>
      </c>
      <c r="Y199" s="5">
        <v>4</v>
      </c>
      <c r="Z199" s="5">
        <v>5</v>
      </c>
      <c r="AA199" s="5">
        <v>12</v>
      </c>
      <c r="AB199" s="5">
        <v>0</v>
      </c>
      <c r="AC199" s="5">
        <v>0</v>
      </c>
      <c r="AD199" s="5">
        <v>0</v>
      </c>
      <c r="AE199" s="5">
        <v>0</v>
      </c>
      <c r="AF199" s="36">
        <v>0</v>
      </c>
      <c r="AG199" s="41">
        <v>72</v>
      </c>
      <c r="AH199" s="5">
        <v>500</v>
      </c>
      <c r="AI199" s="36">
        <v>295</v>
      </c>
    </row>
    <row r="200" spans="1:35" ht="24" hidden="1" customHeight="1" x14ac:dyDescent="0.25">
      <c r="A200" s="1">
        <v>18</v>
      </c>
      <c r="B200" s="48" t="s">
        <v>256</v>
      </c>
      <c r="C200" s="48" t="s">
        <v>329</v>
      </c>
      <c r="D200" s="5">
        <v>25</v>
      </c>
      <c r="E200" s="36">
        <v>6</v>
      </c>
      <c r="F200" s="115">
        <v>1</v>
      </c>
      <c r="G200" s="43">
        <v>410</v>
      </c>
      <c r="H200" s="3">
        <v>8</v>
      </c>
      <c r="I200" s="3">
        <v>32</v>
      </c>
      <c r="J200" s="3">
        <v>370</v>
      </c>
      <c r="K200" s="44">
        <v>380</v>
      </c>
      <c r="L200" s="41">
        <v>410</v>
      </c>
      <c r="M200" s="5">
        <v>406</v>
      </c>
      <c r="N200" s="5">
        <v>2</v>
      </c>
      <c r="O200" s="5">
        <v>2</v>
      </c>
      <c r="P200" s="36">
        <v>380</v>
      </c>
      <c r="Q200" s="43">
        <v>406</v>
      </c>
      <c r="R200" s="3">
        <v>6</v>
      </c>
      <c r="S200" s="3">
        <v>32</v>
      </c>
      <c r="T200" s="3">
        <v>368</v>
      </c>
      <c r="U200" s="44">
        <v>380</v>
      </c>
      <c r="V200" s="41">
        <v>4</v>
      </c>
      <c r="W200" s="5">
        <v>2</v>
      </c>
      <c r="X200" s="5">
        <v>0</v>
      </c>
      <c r="Y200" s="5">
        <v>0</v>
      </c>
      <c r="Z200" s="5">
        <v>2</v>
      </c>
      <c r="AA200" s="5">
        <v>0</v>
      </c>
      <c r="AB200" s="5">
        <v>2</v>
      </c>
      <c r="AC200" s="5">
        <v>2</v>
      </c>
      <c r="AD200" s="5">
        <v>0</v>
      </c>
      <c r="AE200" s="5">
        <v>0</v>
      </c>
      <c r="AF200" s="36">
        <v>0</v>
      </c>
      <c r="AG200" s="41">
        <v>72</v>
      </c>
      <c r="AH200" s="5">
        <v>500</v>
      </c>
      <c r="AI200" s="36">
        <v>317</v>
      </c>
    </row>
    <row r="201" spans="1:35" ht="24" hidden="1" customHeight="1" x14ac:dyDescent="0.25">
      <c r="A201" s="1">
        <v>19</v>
      </c>
      <c r="B201" s="48" t="s">
        <v>257</v>
      </c>
      <c r="C201" s="48" t="s">
        <v>334</v>
      </c>
      <c r="D201" s="5">
        <v>33</v>
      </c>
      <c r="E201" s="36">
        <v>9</v>
      </c>
      <c r="F201" s="115">
        <v>1</v>
      </c>
      <c r="G201" s="43">
        <v>451</v>
      </c>
      <c r="H201" s="3">
        <v>1</v>
      </c>
      <c r="I201" s="3">
        <v>31</v>
      </c>
      <c r="J201" s="3">
        <v>419</v>
      </c>
      <c r="K201" s="44">
        <v>539</v>
      </c>
      <c r="L201" s="41">
        <v>451</v>
      </c>
      <c r="M201" s="5">
        <v>451</v>
      </c>
      <c r="N201" s="5">
        <v>0</v>
      </c>
      <c r="O201" s="5">
        <v>0</v>
      </c>
      <c r="P201" s="36">
        <v>539</v>
      </c>
      <c r="Q201" s="43">
        <v>451</v>
      </c>
      <c r="R201" s="3">
        <v>1</v>
      </c>
      <c r="S201" s="3">
        <v>31</v>
      </c>
      <c r="T201" s="3">
        <v>419</v>
      </c>
      <c r="U201" s="44">
        <v>539</v>
      </c>
      <c r="V201" s="41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36">
        <v>0</v>
      </c>
      <c r="AG201" s="41">
        <v>108</v>
      </c>
      <c r="AH201" s="5">
        <v>750</v>
      </c>
      <c r="AI201" s="36">
        <v>486</v>
      </c>
    </row>
    <row r="202" spans="1:35" s="32" customFormat="1" ht="24" hidden="1" customHeight="1" x14ac:dyDescent="0.25">
      <c r="A202" s="35">
        <v>13</v>
      </c>
      <c r="B202" s="47" t="s">
        <v>16</v>
      </c>
      <c r="C202" s="47"/>
      <c r="D202" s="33">
        <f>SUM(D203:D215)</f>
        <v>370</v>
      </c>
      <c r="E202" s="34">
        <f>SUM(E203:E215)</f>
        <v>129</v>
      </c>
      <c r="F202" s="34">
        <f>SUM(F203:F215)</f>
        <v>3</v>
      </c>
      <c r="G202" s="40">
        <f t="shared" ref="G202:AI202" si="19">SUM(G203:G215)</f>
        <v>4027</v>
      </c>
      <c r="H202" s="33">
        <f t="shared" si="19"/>
        <v>12</v>
      </c>
      <c r="I202" s="33">
        <f t="shared" si="19"/>
        <v>72</v>
      </c>
      <c r="J202" s="33">
        <f t="shared" si="19"/>
        <v>3943</v>
      </c>
      <c r="K202" s="34">
        <f t="shared" si="19"/>
        <v>8216</v>
      </c>
      <c r="L202" s="40">
        <f t="shared" si="19"/>
        <v>4027</v>
      </c>
      <c r="M202" s="33">
        <f t="shared" si="19"/>
        <v>4007</v>
      </c>
      <c r="N202" s="33">
        <f t="shared" si="19"/>
        <v>19</v>
      </c>
      <c r="O202" s="33">
        <f t="shared" si="19"/>
        <v>1</v>
      </c>
      <c r="P202" s="34">
        <f t="shared" si="19"/>
        <v>8216</v>
      </c>
      <c r="Q202" s="40">
        <f t="shared" si="19"/>
        <v>4007</v>
      </c>
      <c r="R202" s="33">
        <f t="shared" si="19"/>
        <v>6</v>
      </c>
      <c r="S202" s="33">
        <f t="shared" si="19"/>
        <v>72</v>
      </c>
      <c r="T202" s="33">
        <f t="shared" si="19"/>
        <v>3929</v>
      </c>
      <c r="U202" s="34">
        <f t="shared" si="19"/>
        <v>8193</v>
      </c>
      <c r="V202" s="40">
        <f t="shared" si="19"/>
        <v>20</v>
      </c>
      <c r="W202" s="33">
        <f t="shared" si="19"/>
        <v>19</v>
      </c>
      <c r="X202" s="33">
        <f t="shared" si="19"/>
        <v>6</v>
      </c>
      <c r="Y202" s="33">
        <f t="shared" si="19"/>
        <v>0</v>
      </c>
      <c r="Z202" s="33">
        <f t="shared" si="19"/>
        <v>13</v>
      </c>
      <c r="AA202" s="33">
        <f t="shared" si="19"/>
        <v>22</v>
      </c>
      <c r="AB202" s="33">
        <f t="shared" si="19"/>
        <v>1</v>
      </c>
      <c r="AC202" s="33">
        <f t="shared" si="19"/>
        <v>0</v>
      </c>
      <c r="AD202" s="33">
        <f t="shared" si="19"/>
        <v>0</v>
      </c>
      <c r="AE202" s="33">
        <f t="shared" si="19"/>
        <v>1</v>
      </c>
      <c r="AF202" s="34">
        <f t="shared" si="19"/>
        <v>1</v>
      </c>
      <c r="AG202" s="40">
        <f t="shared" si="19"/>
        <v>1548</v>
      </c>
      <c r="AH202" s="33">
        <f t="shared" si="19"/>
        <v>9302</v>
      </c>
      <c r="AI202" s="34">
        <f t="shared" si="19"/>
        <v>7432</v>
      </c>
    </row>
    <row r="203" spans="1:35" ht="24" hidden="1" customHeight="1" x14ac:dyDescent="0.25">
      <c r="A203" s="1">
        <v>1</v>
      </c>
      <c r="B203" s="48" t="s">
        <v>258</v>
      </c>
      <c r="C203" s="48" t="s">
        <v>334</v>
      </c>
      <c r="D203" s="5">
        <v>45</v>
      </c>
      <c r="E203" s="36">
        <v>27</v>
      </c>
      <c r="F203" s="115">
        <v>1</v>
      </c>
      <c r="G203" s="43">
        <v>404</v>
      </c>
      <c r="H203" s="3">
        <v>6</v>
      </c>
      <c r="I203" s="3">
        <v>2</v>
      </c>
      <c r="J203" s="3">
        <v>396</v>
      </c>
      <c r="K203" s="44">
        <v>777</v>
      </c>
      <c r="L203" s="41">
        <v>404</v>
      </c>
      <c r="M203" s="5">
        <v>398</v>
      </c>
      <c r="N203" s="5">
        <v>5</v>
      </c>
      <c r="O203" s="5">
        <v>1</v>
      </c>
      <c r="P203" s="36">
        <v>777</v>
      </c>
      <c r="Q203" s="43">
        <v>398</v>
      </c>
      <c r="R203" s="3">
        <v>1</v>
      </c>
      <c r="S203" s="3">
        <v>2</v>
      </c>
      <c r="T203" s="3">
        <v>395</v>
      </c>
      <c r="U203" s="44">
        <v>775</v>
      </c>
      <c r="V203" s="41">
        <v>6</v>
      </c>
      <c r="W203" s="5">
        <v>5</v>
      </c>
      <c r="X203" s="5">
        <v>5</v>
      </c>
      <c r="Y203" s="5"/>
      <c r="Z203" s="5"/>
      <c r="AA203" s="5">
        <v>1</v>
      </c>
      <c r="AB203" s="5">
        <v>1</v>
      </c>
      <c r="AC203" s="5"/>
      <c r="AD203" s="5"/>
      <c r="AE203" s="5">
        <v>1</v>
      </c>
      <c r="AF203" s="36">
        <v>1</v>
      </c>
      <c r="AG203" s="41">
        <v>324</v>
      </c>
      <c r="AH203" s="5">
        <v>1944</v>
      </c>
      <c r="AI203" s="36">
        <v>1620</v>
      </c>
    </row>
    <row r="204" spans="1:35" ht="24" hidden="1" customHeight="1" x14ac:dyDescent="0.25">
      <c r="A204" s="1">
        <v>2</v>
      </c>
      <c r="B204" s="48" t="s">
        <v>259</v>
      </c>
      <c r="C204" s="48" t="s">
        <v>330</v>
      </c>
      <c r="D204" s="5">
        <v>26</v>
      </c>
      <c r="E204" s="36">
        <v>6</v>
      </c>
      <c r="F204" s="115"/>
      <c r="G204" s="43">
        <v>302</v>
      </c>
      <c r="H204" s="3">
        <v>1</v>
      </c>
      <c r="I204" s="3">
        <v>0</v>
      </c>
      <c r="J204" s="3">
        <v>301</v>
      </c>
      <c r="K204" s="44">
        <v>549</v>
      </c>
      <c r="L204" s="41">
        <v>302</v>
      </c>
      <c r="M204" s="5">
        <v>302</v>
      </c>
      <c r="N204" s="5">
        <v>0</v>
      </c>
      <c r="O204" s="5">
        <v>0</v>
      </c>
      <c r="P204" s="36">
        <v>549</v>
      </c>
      <c r="Q204" s="43">
        <v>302</v>
      </c>
      <c r="R204" s="3">
        <v>1</v>
      </c>
      <c r="S204" s="3"/>
      <c r="T204" s="3">
        <v>301</v>
      </c>
      <c r="U204" s="44">
        <v>549</v>
      </c>
      <c r="V204" s="41">
        <v>0</v>
      </c>
      <c r="W204" s="5">
        <v>0</v>
      </c>
      <c r="X204" s="5"/>
      <c r="Y204" s="5"/>
      <c r="Z204" s="5"/>
      <c r="AA204" s="5"/>
      <c r="AB204" s="5">
        <v>0</v>
      </c>
      <c r="AC204" s="5"/>
      <c r="AD204" s="5"/>
      <c r="AE204" s="5"/>
      <c r="AF204" s="36"/>
      <c r="AG204" s="41">
        <v>72</v>
      </c>
      <c r="AH204" s="5">
        <v>432</v>
      </c>
      <c r="AI204" s="36">
        <v>360</v>
      </c>
    </row>
    <row r="205" spans="1:35" ht="24" hidden="1" customHeight="1" x14ac:dyDescent="0.25">
      <c r="A205" s="1">
        <v>3</v>
      </c>
      <c r="B205" s="48" t="s">
        <v>260</v>
      </c>
      <c r="C205" s="48" t="s">
        <v>283</v>
      </c>
      <c r="D205" s="5">
        <v>30</v>
      </c>
      <c r="E205" s="36">
        <v>12</v>
      </c>
      <c r="F205" s="115">
        <v>1</v>
      </c>
      <c r="G205" s="43">
        <v>384</v>
      </c>
      <c r="H205" s="3">
        <v>0</v>
      </c>
      <c r="I205" s="3">
        <v>0</v>
      </c>
      <c r="J205" s="3">
        <v>384</v>
      </c>
      <c r="K205" s="44">
        <v>782</v>
      </c>
      <c r="L205" s="41">
        <v>384</v>
      </c>
      <c r="M205" s="5">
        <v>384</v>
      </c>
      <c r="N205" s="5">
        <v>0</v>
      </c>
      <c r="O205" s="5">
        <v>0</v>
      </c>
      <c r="P205" s="36">
        <v>782</v>
      </c>
      <c r="Q205" s="43">
        <v>384</v>
      </c>
      <c r="R205" s="3"/>
      <c r="S205" s="3"/>
      <c r="T205" s="3">
        <v>384</v>
      </c>
      <c r="U205" s="44">
        <v>782</v>
      </c>
      <c r="V205" s="41">
        <v>0</v>
      </c>
      <c r="W205" s="5">
        <v>0</v>
      </c>
      <c r="X205" s="5"/>
      <c r="Y205" s="5"/>
      <c r="Z205" s="5"/>
      <c r="AA205" s="5"/>
      <c r="AB205" s="5">
        <v>0</v>
      </c>
      <c r="AC205" s="5"/>
      <c r="AD205" s="5"/>
      <c r="AE205" s="5"/>
      <c r="AF205" s="36"/>
      <c r="AG205" s="41">
        <v>144</v>
      </c>
      <c r="AH205" s="5">
        <v>864</v>
      </c>
      <c r="AI205" s="36">
        <v>680</v>
      </c>
    </row>
    <row r="206" spans="1:35" ht="24" hidden="1" customHeight="1" x14ac:dyDescent="0.25">
      <c r="A206" s="1">
        <v>4</v>
      </c>
      <c r="B206" s="48" t="s">
        <v>261</v>
      </c>
      <c r="C206" s="48" t="s">
        <v>280</v>
      </c>
      <c r="D206" s="5">
        <v>24</v>
      </c>
      <c r="E206" s="36">
        <v>6</v>
      </c>
      <c r="F206" s="115"/>
      <c r="G206" s="43">
        <v>342</v>
      </c>
      <c r="H206" s="3">
        <v>1</v>
      </c>
      <c r="I206" s="3">
        <v>24</v>
      </c>
      <c r="J206" s="3">
        <v>317</v>
      </c>
      <c r="K206" s="44">
        <v>752</v>
      </c>
      <c r="L206" s="41">
        <v>342</v>
      </c>
      <c r="M206" s="5">
        <v>342</v>
      </c>
      <c r="N206" s="5">
        <v>0</v>
      </c>
      <c r="O206" s="5">
        <v>0</v>
      </c>
      <c r="P206" s="36">
        <v>752</v>
      </c>
      <c r="Q206" s="43">
        <v>342</v>
      </c>
      <c r="R206" s="3">
        <v>1</v>
      </c>
      <c r="S206" s="3">
        <v>24</v>
      </c>
      <c r="T206" s="3">
        <v>317</v>
      </c>
      <c r="U206" s="44">
        <v>752</v>
      </c>
      <c r="V206" s="41">
        <v>0</v>
      </c>
      <c r="W206" s="5">
        <v>0</v>
      </c>
      <c r="X206" s="5"/>
      <c r="Y206" s="5"/>
      <c r="Z206" s="5"/>
      <c r="AA206" s="5"/>
      <c r="AB206" s="5">
        <v>0</v>
      </c>
      <c r="AC206" s="5"/>
      <c r="AD206" s="5"/>
      <c r="AE206" s="5"/>
      <c r="AF206" s="36"/>
      <c r="AG206" s="41">
        <v>72</v>
      </c>
      <c r="AH206" s="5">
        <v>435</v>
      </c>
      <c r="AI206" s="36">
        <v>352</v>
      </c>
    </row>
    <row r="207" spans="1:35" ht="24" hidden="1" customHeight="1" x14ac:dyDescent="0.25">
      <c r="A207" s="155">
        <v>5</v>
      </c>
      <c r="B207" s="156" t="s">
        <v>262</v>
      </c>
      <c r="C207" s="156" t="s">
        <v>278</v>
      </c>
      <c r="D207" s="157">
        <v>24</v>
      </c>
      <c r="E207" s="158">
        <v>6</v>
      </c>
      <c r="F207" s="159"/>
      <c r="G207" s="160">
        <v>248</v>
      </c>
      <c r="H207" s="3">
        <v>0</v>
      </c>
      <c r="I207" s="3">
        <v>19</v>
      </c>
      <c r="J207" s="3">
        <v>229</v>
      </c>
      <c r="K207" s="161">
        <v>500</v>
      </c>
      <c r="L207" s="162">
        <v>248</v>
      </c>
      <c r="M207" s="157">
        <v>248</v>
      </c>
      <c r="N207" s="157">
        <v>0</v>
      </c>
      <c r="O207" s="157">
        <v>0</v>
      </c>
      <c r="P207" s="158">
        <v>500</v>
      </c>
      <c r="Q207" s="160">
        <v>248</v>
      </c>
      <c r="R207" s="3"/>
      <c r="S207" s="3">
        <v>19</v>
      </c>
      <c r="T207" s="3">
        <v>229</v>
      </c>
      <c r="U207" s="161">
        <v>500</v>
      </c>
      <c r="V207" s="162">
        <v>0</v>
      </c>
      <c r="W207" s="157">
        <v>0</v>
      </c>
      <c r="X207" s="5"/>
      <c r="Y207" s="5"/>
      <c r="Z207" s="5"/>
      <c r="AA207" s="157"/>
      <c r="AB207" s="157">
        <v>0</v>
      </c>
      <c r="AC207" s="5"/>
      <c r="AD207" s="5"/>
      <c r="AE207" s="5"/>
      <c r="AF207" s="158"/>
      <c r="AG207" s="162">
        <v>72</v>
      </c>
      <c r="AH207" s="157">
        <v>433</v>
      </c>
      <c r="AI207" s="158">
        <v>348</v>
      </c>
    </row>
    <row r="208" spans="1:35" ht="32.25" customHeight="1" x14ac:dyDescent="0.25">
      <c r="A208" s="194">
        <v>24</v>
      </c>
      <c r="B208" s="195" t="s">
        <v>263</v>
      </c>
      <c r="C208" s="195" t="s">
        <v>279</v>
      </c>
      <c r="D208" s="196">
        <v>28</v>
      </c>
      <c r="E208" s="196">
        <v>9</v>
      </c>
      <c r="F208" s="196"/>
      <c r="G208" s="197">
        <v>283</v>
      </c>
      <c r="H208" s="153">
        <v>0</v>
      </c>
      <c r="I208" s="3">
        <v>1</v>
      </c>
      <c r="J208" s="150">
        <v>282</v>
      </c>
      <c r="K208" s="197">
        <v>483</v>
      </c>
      <c r="L208" s="196">
        <v>283</v>
      </c>
      <c r="M208" s="196">
        <v>283</v>
      </c>
      <c r="N208" s="196">
        <v>0</v>
      </c>
      <c r="O208" s="196">
        <v>0</v>
      </c>
      <c r="P208" s="196">
        <v>483</v>
      </c>
      <c r="Q208" s="197">
        <v>283</v>
      </c>
      <c r="R208" s="153"/>
      <c r="S208" s="3">
        <v>1</v>
      </c>
      <c r="T208" s="150">
        <v>282</v>
      </c>
      <c r="U208" s="197">
        <v>483</v>
      </c>
      <c r="V208" s="196">
        <v>0</v>
      </c>
      <c r="W208" s="196">
        <v>0</v>
      </c>
      <c r="X208" s="154"/>
      <c r="Y208" s="5"/>
      <c r="Z208" s="151"/>
      <c r="AA208" s="196"/>
      <c r="AB208" s="196">
        <v>0</v>
      </c>
      <c r="AC208" s="154"/>
      <c r="AD208" s="5"/>
      <c r="AE208" s="151"/>
      <c r="AF208" s="196"/>
      <c r="AG208" s="196">
        <v>108</v>
      </c>
      <c r="AH208" s="196">
        <v>648</v>
      </c>
      <c r="AI208" s="196">
        <v>540</v>
      </c>
    </row>
    <row r="209" spans="1:35" ht="24" hidden="1" customHeight="1" x14ac:dyDescent="0.25">
      <c r="A209" s="172">
        <v>7</v>
      </c>
      <c r="B209" s="173" t="s">
        <v>264</v>
      </c>
      <c r="C209" s="173" t="s">
        <v>278</v>
      </c>
      <c r="D209" s="174">
        <v>30</v>
      </c>
      <c r="E209" s="175">
        <v>12</v>
      </c>
      <c r="F209" s="176"/>
      <c r="G209" s="177">
        <v>283</v>
      </c>
      <c r="H209" s="3">
        <v>1</v>
      </c>
      <c r="I209" s="3">
        <v>0</v>
      </c>
      <c r="J209" s="3">
        <v>282</v>
      </c>
      <c r="K209" s="178">
        <v>612</v>
      </c>
      <c r="L209" s="179">
        <v>283</v>
      </c>
      <c r="M209" s="174">
        <v>283</v>
      </c>
      <c r="N209" s="174">
        <v>0</v>
      </c>
      <c r="O209" s="174">
        <v>0</v>
      </c>
      <c r="P209" s="175">
        <v>612</v>
      </c>
      <c r="Q209" s="177">
        <v>283</v>
      </c>
      <c r="R209" s="3">
        <v>1</v>
      </c>
      <c r="S209" s="3"/>
      <c r="T209" s="3">
        <v>282</v>
      </c>
      <c r="U209" s="178">
        <v>612</v>
      </c>
      <c r="V209" s="179">
        <v>0</v>
      </c>
      <c r="W209" s="174">
        <v>0</v>
      </c>
      <c r="X209" s="5"/>
      <c r="Y209" s="5"/>
      <c r="Z209" s="5"/>
      <c r="AA209" s="174"/>
      <c r="AB209" s="174">
        <v>0</v>
      </c>
      <c r="AC209" s="5"/>
      <c r="AD209" s="5"/>
      <c r="AE209" s="5"/>
      <c r="AF209" s="175"/>
      <c r="AG209" s="179">
        <v>144</v>
      </c>
      <c r="AH209" s="174">
        <v>864</v>
      </c>
      <c r="AI209" s="175">
        <v>700</v>
      </c>
    </row>
    <row r="210" spans="1:35" ht="24" hidden="1" customHeight="1" x14ac:dyDescent="0.25">
      <c r="A210" s="1">
        <v>8</v>
      </c>
      <c r="B210" s="48" t="s">
        <v>265</v>
      </c>
      <c r="C210" s="48" t="s">
        <v>326</v>
      </c>
      <c r="D210" s="5">
        <v>26</v>
      </c>
      <c r="E210" s="36">
        <v>6</v>
      </c>
      <c r="F210" s="115"/>
      <c r="G210" s="43">
        <v>303</v>
      </c>
      <c r="H210" s="3">
        <v>2</v>
      </c>
      <c r="I210" s="3">
        <v>5</v>
      </c>
      <c r="J210" s="3">
        <v>296</v>
      </c>
      <c r="K210" s="44">
        <v>478</v>
      </c>
      <c r="L210" s="41">
        <v>303</v>
      </c>
      <c r="M210" s="5">
        <v>303</v>
      </c>
      <c r="N210" s="5">
        <v>0</v>
      </c>
      <c r="O210" s="5">
        <v>0</v>
      </c>
      <c r="P210" s="36">
        <v>478</v>
      </c>
      <c r="Q210" s="43">
        <v>303</v>
      </c>
      <c r="R210" s="3">
        <v>2</v>
      </c>
      <c r="S210" s="3">
        <v>5</v>
      </c>
      <c r="T210" s="3">
        <v>296</v>
      </c>
      <c r="U210" s="44">
        <v>478</v>
      </c>
      <c r="V210" s="41">
        <v>0</v>
      </c>
      <c r="W210" s="5">
        <v>0</v>
      </c>
      <c r="X210" s="5"/>
      <c r="Y210" s="5"/>
      <c r="Z210" s="5"/>
      <c r="AA210" s="5"/>
      <c r="AB210" s="5">
        <v>0</v>
      </c>
      <c r="AC210" s="5"/>
      <c r="AD210" s="5"/>
      <c r="AE210" s="5"/>
      <c r="AF210" s="36"/>
      <c r="AG210" s="41">
        <v>72</v>
      </c>
      <c r="AH210" s="5">
        <v>438</v>
      </c>
      <c r="AI210" s="36">
        <v>300</v>
      </c>
    </row>
    <row r="211" spans="1:35" ht="24" hidden="1" customHeight="1" x14ac:dyDescent="0.25">
      <c r="A211" s="1">
        <v>9</v>
      </c>
      <c r="B211" s="48" t="s">
        <v>266</v>
      </c>
      <c r="C211" s="48" t="s">
        <v>329</v>
      </c>
      <c r="D211" s="5">
        <v>30</v>
      </c>
      <c r="E211" s="36">
        <v>12</v>
      </c>
      <c r="F211" s="115"/>
      <c r="G211" s="43">
        <v>311</v>
      </c>
      <c r="H211" s="3">
        <v>0</v>
      </c>
      <c r="I211" s="3">
        <v>0</v>
      </c>
      <c r="J211" s="3">
        <v>311</v>
      </c>
      <c r="K211" s="44">
        <v>594</v>
      </c>
      <c r="L211" s="41">
        <v>311</v>
      </c>
      <c r="M211" s="5">
        <v>311</v>
      </c>
      <c r="N211" s="5">
        <v>0</v>
      </c>
      <c r="O211" s="5">
        <v>0</v>
      </c>
      <c r="P211" s="36">
        <v>594</v>
      </c>
      <c r="Q211" s="43">
        <v>311</v>
      </c>
      <c r="R211" s="3"/>
      <c r="S211" s="3"/>
      <c r="T211" s="3">
        <v>311</v>
      </c>
      <c r="U211" s="44">
        <v>594</v>
      </c>
      <c r="V211" s="41">
        <v>0</v>
      </c>
      <c r="W211" s="5">
        <v>0</v>
      </c>
      <c r="X211" s="5"/>
      <c r="Y211" s="5"/>
      <c r="Z211" s="5"/>
      <c r="AA211" s="5"/>
      <c r="AB211" s="5">
        <v>0</v>
      </c>
      <c r="AC211" s="5"/>
      <c r="AD211" s="5"/>
      <c r="AE211" s="5"/>
      <c r="AF211" s="36"/>
      <c r="AG211" s="41">
        <v>144</v>
      </c>
      <c r="AH211" s="5">
        <v>865</v>
      </c>
      <c r="AI211" s="36">
        <v>692</v>
      </c>
    </row>
    <row r="212" spans="1:35" ht="24" hidden="1" customHeight="1" x14ac:dyDescent="0.25">
      <c r="A212" s="155">
        <v>10</v>
      </c>
      <c r="B212" s="156" t="s">
        <v>267</v>
      </c>
      <c r="C212" s="156" t="s">
        <v>283</v>
      </c>
      <c r="D212" s="157">
        <v>24</v>
      </c>
      <c r="E212" s="158">
        <v>6</v>
      </c>
      <c r="F212" s="159"/>
      <c r="G212" s="160">
        <v>315</v>
      </c>
      <c r="H212" s="3">
        <v>0</v>
      </c>
      <c r="I212" s="3">
        <v>0</v>
      </c>
      <c r="J212" s="3">
        <v>315</v>
      </c>
      <c r="K212" s="161">
        <v>848</v>
      </c>
      <c r="L212" s="162">
        <v>315</v>
      </c>
      <c r="M212" s="157">
        <v>315</v>
      </c>
      <c r="N212" s="157">
        <v>0</v>
      </c>
      <c r="O212" s="157">
        <v>0</v>
      </c>
      <c r="P212" s="158">
        <v>848</v>
      </c>
      <c r="Q212" s="160">
        <v>315</v>
      </c>
      <c r="R212" s="3"/>
      <c r="S212" s="3"/>
      <c r="T212" s="3">
        <v>315</v>
      </c>
      <c r="U212" s="161">
        <v>848</v>
      </c>
      <c r="V212" s="162">
        <v>0</v>
      </c>
      <c r="W212" s="157">
        <v>0</v>
      </c>
      <c r="X212" s="5"/>
      <c r="Y212" s="5"/>
      <c r="Z212" s="5"/>
      <c r="AA212" s="157"/>
      <c r="AB212" s="157">
        <v>0</v>
      </c>
      <c r="AC212" s="5"/>
      <c r="AD212" s="5"/>
      <c r="AE212" s="5"/>
      <c r="AF212" s="158"/>
      <c r="AG212" s="162">
        <v>72</v>
      </c>
      <c r="AH212" s="157">
        <v>432</v>
      </c>
      <c r="AI212" s="158">
        <v>356</v>
      </c>
    </row>
    <row r="213" spans="1:35" ht="30.75" customHeight="1" x14ac:dyDescent="0.25">
      <c r="A213" s="194">
        <v>25</v>
      </c>
      <c r="B213" s="195" t="s">
        <v>268</v>
      </c>
      <c r="C213" s="195" t="s">
        <v>279</v>
      </c>
      <c r="D213" s="196">
        <v>27</v>
      </c>
      <c r="E213" s="196">
        <v>9</v>
      </c>
      <c r="F213" s="196"/>
      <c r="G213" s="197">
        <v>251</v>
      </c>
      <c r="H213" s="153">
        <v>1</v>
      </c>
      <c r="I213" s="3">
        <v>0</v>
      </c>
      <c r="J213" s="150">
        <v>250</v>
      </c>
      <c r="K213" s="197">
        <v>339</v>
      </c>
      <c r="L213" s="196">
        <v>251</v>
      </c>
      <c r="M213" s="196">
        <v>250</v>
      </c>
      <c r="N213" s="196">
        <v>1</v>
      </c>
      <c r="O213" s="196">
        <v>0</v>
      </c>
      <c r="P213" s="196">
        <v>339</v>
      </c>
      <c r="Q213" s="197">
        <v>250</v>
      </c>
      <c r="R213" s="153"/>
      <c r="S213" s="3"/>
      <c r="T213" s="150">
        <v>250</v>
      </c>
      <c r="U213" s="197">
        <v>337</v>
      </c>
      <c r="V213" s="196">
        <v>1</v>
      </c>
      <c r="W213" s="196">
        <v>1</v>
      </c>
      <c r="X213" s="154">
        <v>1</v>
      </c>
      <c r="Y213" s="5"/>
      <c r="Z213" s="151"/>
      <c r="AA213" s="196">
        <v>2</v>
      </c>
      <c r="AB213" s="196">
        <v>0</v>
      </c>
      <c r="AC213" s="154"/>
      <c r="AD213" s="5"/>
      <c r="AE213" s="151"/>
      <c r="AF213" s="196"/>
      <c r="AG213" s="196">
        <v>108</v>
      </c>
      <c r="AH213" s="196">
        <v>650</v>
      </c>
      <c r="AI213" s="196">
        <v>508</v>
      </c>
    </row>
    <row r="214" spans="1:35" ht="24" hidden="1" customHeight="1" x14ac:dyDescent="0.25">
      <c r="A214" s="172">
        <v>12</v>
      </c>
      <c r="B214" s="173" t="s">
        <v>269</v>
      </c>
      <c r="C214" s="173" t="s">
        <v>329</v>
      </c>
      <c r="D214" s="174">
        <v>29</v>
      </c>
      <c r="E214" s="175">
        <v>9</v>
      </c>
      <c r="F214" s="176"/>
      <c r="G214" s="177">
        <v>311</v>
      </c>
      <c r="H214" s="3">
        <v>0</v>
      </c>
      <c r="I214" s="3">
        <v>10</v>
      </c>
      <c r="J214" s="3">
        <v>301</v>
      </c>
      <c r="K214" s="178">
        <v>892</v>
      </c>
      <c r="L214" s="179">
        <v>311</v>
      </c>
      <c r="M214" s="174">
        <v>298</v>
      </c>
      <c r="N214" s="174">
        <v>13</v>
      </c>
      <c r="O214" s="174">
        <v>0</v>
      </c>
      <c r="P214" s="175">
        <v>892</v>
      </c>
      <c r="Q214" s="177">
        <v>298</v>
      </c>
      <c r="R214" s="3"/>
      <c r="S214" s="3">
        <v>10</v>
      </c>
      <c r="T214" s="3">
        <v>288</v>
      </c>
      <c r="U214" s="178">
        <v>873</v>
      </c>
      <c r="V214" s="179">
        <v>13</v>
      </c>
      <c r="W214" s="174">
        <v>13</v>
      </c>
      <c r="X214" s="5"/>
      <c r="Y214" s="5"/>
      <c r="Z214" s="5">
        <v>13</v>
      </c>
      <c r="AA214" s="174">
        <v>19</v>
      </c>
      <c r="AB214" s="174">
        <v>0</v>
      </c>
      <c r="AC214" s="5"/>
      <c r="AD214" s="5"/>
      <c r="AE214" s="5"/>
      <c r="AF214" s="175"/>
      <c r="AG214" s="179">
        <v>108</v>
      </c>
      <c r="AH214" s="174">
        <v>648</v>
      </c>
      <c r="AI214" s="175">
        <v>476</v>
      </c>
    </row>
    <row r="215" spans="1:35" ht="24" hidden="1" customHeight="1" x14ac:dyDescent="0.25">
      <c r="A215" s="1">
        <v>13</v>
      </c>
      <c r="B215" s="48" t="s">
        <v>270</v>
      </c>
      <c r="C215" s="48" t="s">
        <v>333</v>
      </c>
      <c r="D215" s="5">
        <v>27</v>
      </c>
      <c r="E215" s="36">
        <v>9</v>
      </c>
      <c r="F215" s="115">
        <v>1</v>
      </c>
      <c r="G215" s="43">
        <v>290</v>
      </c>
      <c r="H215" s="3">
        <v>0</v>
      </c>
      <c r="I215" s="3">
        <v>11</v>
      </c>
      <c r="J215" s="3">
        <v>279</v>
      </c>
      <c r="K215" s="44">
        <v>610</v>
      </c>
      <c r="L215" s="41">
        <v>290</v>
      </c>
      <c r="M215" s="5">
        <v>290</v>
      </c>
      <c r="N215" s="5">
        <v>0</v>
      </c>
      <c r="O215" s="5">
        <v>0</v>
      </c>
      <c r="P215" s="36">
        <v>610</v>
      </c>
      <c r="Q215" s="43">
        <v>290</v>
      </c>
      <c r="R215" s="3"/>
      <c r="S215" s="3">
        <v>11</v>
      </c>
      <c r="T215" s="3">
        <v>279</v>
      </c>
      <c r="U215" s="44">
        <v>610</v>
      </c>
      <c r="V215" s="41">
        <v>0</v>
      </c>
      <c r="W215" s="5">
        <v>0</v>
      </c>
      <c r="X215" s="5"/>
      <c r="Y215" s="5"/>
      <c r="Z215" s="5"/>
      <c r="AA215" s="5"/>
      <c r="AB215" s="5">
        <v>0</v>
      </c>
      <c r="AC215" s="5"/>
      <c r="AD215" s="5"/>
      <c r="AE215" s="5"/>
      <c r="AF215" s="36"/>
      <c r="AG215" s="41">
        <v>108</v>
      </c>
      <c r="AH215" s="5">
        <v>649</v>
      </c>
      <c r="AI215" s="36">
        <v>500</v>
      </c>
    </row>
    <row r="216" spans="1:35" s="32" customFormat="1" ht="24" hidden="1" customHeight="1" x14ac:dyDescent="0.25">
      <c r="A216" s="35">
        <v>14</v>
      </c>
      <c r="B216" s="47" t="s">
        <v>17</v>
      </c>
      <c r="C216" s="47"/>
      <c r="D216" s="33">
        <f>SUM(D217:D228)</f>
        <v>1039</v>
      </c>
      <c r="E216" s="34">
        <f>SUM(E217:E228)</f>
        <v>243</v>
      </c>
      <c r="F216" s="34">
        <f t="shared" ref="F216:G216" si="20">SUM(F217:F228)</f>
        <v>92</v>
      </c>
      <c r="G216" s="34">
        <f t="shared" si="20"/>
        <v>4996</v>
      </c>
      <c r="H216" s="33">
        <f t="shared" ref="H216:AI216" si="21">SUM(H217:H228)</f>
        <v>750</v>
      </c>
      <c r="I216" s="33">
        <f t="shared" si="21"/>
        <v>6</v>
      </c>
      <c r="J216" s="33">
        <f t="shared" si="21"/>
        <v>4240</v>
      </c>
      <c r="K216" s="34">
        <f t="shared" si="21"/>
        <v>13500</v>
      </c>
      <c r="L216" s="40">
        <f t="shared" si="21"/>
        <v>4996</v>
      </c>
      <c r="M216" s="33">
        <f t="shared" si="21"/>
        <v>4570</v>
      </c>
      <c r="N216" s="33">
        <f t="shared" si="21"/>
        <v>73</v>
      </c>
      <c r="O216" s="33">
        <f t="shared" si="21"/>
        <v>353</v>
      </c>
      <c r="P216" s="34">
        <f t="shared" si="21"/>
        <v>13500</v>
      </c>
      <c r="Q216" s="40">
        <f t="shared" si="21"/>
        <v>4570</v>
      </c>
      <c r="R216" s="33">
        <f t="shared" si="21"/>
        <v>0</v>
      </c>
      <c r="S216" s="33">
        <f t="shared" si="21"/>
        <v>0</v>
      </c>
      <c r="T216" s="33">
        <f t="shared" si="21"/>
        <v>0</v>
      </c>
      <c r="U216" s="34">
        <f t="shared" si="21"/>
        <v>12794</v>
      </c>
      <c r="V216" s="40">
        <f t="shared" si="21"/>
        <v>0</v>
      </c>
      <c r="W216" s="33">
        <f t="shared" si="21"/>
        <v>0</v>
      </c>
      <c r="X216" s="33">
        <f t="shared" si="21"/>
        <v>0</v>
      </c>
      <c r="Y216" s="33">
        <f t="shared" si="21"/>
        <v>0</v>
      </c>
      <c r="Z216" s="33">
        <f t="shared" si="21"/>
        <v>0</v>
      </c>
      <c r="AA216" s="33">
        <f t="shared" si="21"/>
        <v>0</v>
      </c>
      <c r="AB216" s="33">
        <f t="shared" si="21"/>
        <v>0</v>
      </c>
      <c r="AC216" s="33">
        <f t="shared" si="21"/>
        <v>0</v>
      </c>
      <c r="AD216" s="33">
        <f t="shared" si="21"/>
        <v>0</v>
      </c>
      <c r="AE216" s="33">
        <f t="shared" si="21"/>
        <v>0</v>
      </c>
      <c r="AF216" s="34">
        <f t="shared" si="21"/>
        <v>0</v>
      </c>
      <c r="AG216" s="40">
        <f t="shared" si="21"/>
        <v>3096</v>
      </c>
      <c r="AH216" s="33">
        <f t="shared" si="21"/>
        <v>93759</v>
      </c>
      <c r="AI216" s="34">
        <f t="shared" si="21"/>
        <v>16149</v>
      </c>
    </row>
    <row r="217" spans="1:35" ht="35.25" hidden="1" customHeight="1" x14ac:dyDescent="0.25">
      <c r="A217" s="155">
        <v>1</v>
      </c>
      <c r="B217" s="156" t="s">
        <v>109</v>
      </c>
      <c r="C217" s="156" t="s">
        <v>283</v>
      </c>
      <c r="D217" s="163">
        <v>68</v>
      </c>
      <c r="E217" s="164">
        <v>8</v>
      </c>
      <c r="F217" s="165">
        <v>3</v>
      </c>
      <c r="G217" s="160">
        <v>134</v>
      </c>
      <c r="H217" s="3">
        <v>5</v>
      </c>
      <c r="I217" s="3">
        <v>0</v>
      </c>
      <c r="J217" s="3">
        <v>130</v>
      </c>
      <c r="K217" s="161">
        <v>350</v>
      </c>
      <c r="L217" s="160">
        <v>134</v>
      </c>
      <c r="M217" s="163">
        <v>130</v>
      </c>
      <c r="N217" s="163">
        <v>4</v>
      </c>
      <c r="O217" s="163">
        <v>1</v>
      </c>
      <c r="P217" s="161">
        <v>350</v>
      </c>
      <c r="Q217" s="163">
        <v>130</v>
      </c>
      <c r="R217" s="3"/>
      <c r="S217" s="3"/>
      <c r="T217" s="3"/>
      <c r="U217" s="161">
        <v>350</v>
      </c>
      <c r="V217" s="162"/>
      <c r="W217" s="157"/>
      <c r="X217" s="5"/>
      <c r="Y217" s="5"/>
      <c r="Z217" s="5"/>
      <c r="AA217" s="157"/>
      <c r="AB217" s="157"/>
      <c r="AC217" s="5"/>
      <c r="AD217" s="5"/>
      <c r="AE217" s="5"/>
      <c r="AF217" s="158"/>
      <c r="AG217" s="162">
        <v>96</v>
      </c>
      <c r="AH217" s="157">
        <v>1626</v>
      </c>
      <c r="AI217" s="158">
        <v>500</v>
      </c>
    </row>
    <row r="218" spans="1:35" ht="33.75" customHeight="1" x14ac:dyDescent="0.25">
      <c r="A218" s="194">
        <v>26</v>
      </c>
      <c r="B218" s="195" t="s">
        <v>110</v>
      </c>
      <c r="C218" s="195" t="s">
        <v>279</v>
      </c>
      <c r="D218" s="198">
        <v>97</v>
      </c>
      <c r="E218" s="198">
        <v>28</v>
      </c>
      <c r="F218" s="198">
        <v>10</v>
      </c>
      <c r="G218" s="197">
        <v>461</v>
      </c>
      <c r="H218" s="153">
        <v>36</v>
      </c>
      <c r="I218" s="3">
        <v>2</v>
      </c>
      <c r="J218" s="150">
        <v>423</v>
      </c>
      <c r="K218" s="197">
        <v>2189</v>
      </c>
      <c r="L218" s="197">
        <v>461</v>
      </c>
      <c r="M218" s="198">
        <v>450</v>
      </c>
      <c r="N218" s="198">
        <v>10</v>
      </c>
      <c r="O218" s="198">
        <v>1</v>
      </c>
      <c r="P218" s="197">
        <v>2189</v>
      </c>
      <c r="Q218" s="198">
        <v>450</v>
      </c>
      <c r="R218" s="153"/>
      <c r="S218" s="3"/>
      <c r="T218" s="150"/>
      <c r="U218" s="197">
        <v>2185</v>
      </c>
      <c r="V218" s="196"/>
      <c r="W218" s="196"/>
      <c r="X218" s="154"/>
      <c r="Y218" s="5"/>
      <c r="Z218" s="151"/>
      <c r="AA218" s="196"/>
      <c r="AB218" s="196"/>
      <c r="AC218" s="154"/>
      <c r="AD218" s="5"/>
      <c r="AE218" s="151"/>
      <c r="AF218" s="196"/>
      <c r="AG218" s="196">
        <v>300</v>
      </c>
      <c r="AH218" s="196">
        <v>15803</v>
      </c>
      <c r="AI218" s="196">
        <v>1564</v>
      </c>
    </row>
    <row r="219" spans="1:35" ht="24" hidden="1" customHeight="1" x14ac:dyDescent="0.25">
      <c r="A219" s="172">
        <v>3</v>
      </c>
      <c r="B219" s="173" t="s">
        <v>111</v>
      </c>
      <c r="C219" s="173" t="s">
        <v>334</v>
      </c>
      <c r="D219" s="190">
        <v>99</v>
      </c>
      <c r="E219" s="191">
        <v>26</v>
      </c>
      <c r="F219" s="192">
        <v>10</v>
      </c>
      <c r="G219" s="177">
        <v>653</v>
      </c>
      <c r="H219" s="3">
        <v>38</v>
      </c>
      <c r="I219" s="3">
        <v>2</v>
      </c>
      <c r="J219" s="3">
        <v>613</v>
      </c>
      <c r="K219" s="178">
        <v>1797</v>
      </c>
      <c r="L219" s="177">
        <v>653</v>
      </c>
      <c r="M219" s="190">
        <v>645</v>
      </c>
      <c r="N219" s="190">
        <v>7</v>
      </c>
      <c r="O219" s="190">
        <v>1</v>
      </c>
      <c r="P219" s="178">
        <v>1797</v>
      </c>
      <c r="Q219" s="190">
        <v>645</v>
      </c>
      <c r="R219" s="3"/>
      <c r="S219" s="3"/>
      <c r="T219" s="3"/>
      <c r="U219" s="178">
        <v>1781</v>
      </c>
      <c r="V219" s="179"/>
      <c r="W219" s="174"/>
      <c r="X219" s="5"/>
      <c r="Y219" s="5"/>
      <c r="Z219" s="5"/>
      <c r="AA219" s="174"/>
      <c r="AB219" s="174"/>
      <c r="AC219" s="5"/>
      <c r="AD219" s="5"/>
      <c r="AE219" s="5"/>
      <c r="AF219" s="175"/>
      <c r="AG219" s="179">
        <v>348</v>
      </c>
      <c r="AH219" s="174">
        <v>10369</v>
      </c>
      <c r="AI219" s="175">
        <v>1814</v>
      </c>
    </row>
    <row r="220" spans="1:35" ht="24" hidden="1" customHeight="1" x14ac:dyDescent="0.25">
      <c r="A220" s="1">
        <v>4</v>
      </c>
      <c r="B220" s="48" t="s">
        <v>112</v>
      </c>
      <c r="C220" s="48" t="s">
        <v>337</v>
      </c>
      <c r="D220" s="6">
        <v>85</v>
      </c>
      <c r="E220" s="46">
        <v>18</v>
      </c>
      <c r="F220" s="114">
        <v>7</v>
      </c>
      <c r="G220" s="43">
        <v>351</v>
      </c>
      <c r="H220" s="3">
        <v>41</v>
      </c>
      <c r="I220" s="3">
        <v>0</v>
      </c>
      <c r="J220" s="3">
        <v>310</v>
      </c>
      <c r="K220" s="44">
        <v>836</v>
      </c>
      <c r="L220" s="43">
        <v>351</v>
      </c>
      <c r="M220" s="6">
        <v>341</v>
      </c>
      <c r="N220" s="6">
        <v>10</v>
      </c>
      <c r="O220" s="6">
        <v>0</v>
      </c>
      <c r="P220" s="44">
        <v>836</v>
      </c>
      <c r="Q220" s="6">
        <v>341</v>
      </c>
      <c r="R220" s="3"/>
      <c r="S220" s="3"/>
      <c r="T220" s="3"/>
      <c r="U220" s="44">
        <v>812</v>
      </c>
      <c r="V220" s="41"/>
      <c r="W220" s="5"/>
      <c r="X220" s="5"/>
      <c r="Y220" s="5"/>
      <c r="Z220" s="5"/>
      <c r="AA220" s="5"/>
      <c r="AB220" s="5"/>
      <c r="AC220" s="5"/>
      <c r="AD220" s="5"/>
      <c r="AE220" s="5"/>
      <c r="AF220" s="36"/>
      <c r="AG220" s="41">
        <v>216</v>
      </c>
      <c r="AH220" s="5">
        <v>8397</v>
      </c>
      <c r="AI220" s="36">
        <v>1126</v>
      </c>
    </row>
    <row r="221" spans="1:35" ht="24" hidden="1" customHeight="1" x14ac:dyDescent="0.25">
      <c r="A221" s="155">
        <v>5</v>
      </c>
      <c r="B221" s="156" t="s">
        <v>113</v>
      </c>
      <c r="C221" s="156" t="s">
        <v>331</v>
      </c>
      <c r="D221" s="163">
        <v>71</v>
      </c>
      <c r="E221" s="164">
        <v>14</v>
      </c>
      <c r="F221" s="165">
        <v>5</v>
      </c>
      <c r="G221" s="160">
        <v>200</v>
      </c>
      <c r="H221" s="3">
        <v>12</v>
      </c>
      <c r="I221" s="3">
        <v>0</v>
      </c>
      <c r="J221" s="3">
        <v>188</v>
      </c>
      <c r="K221" s="161">
        <v>399</v>
      </c>
      <c r="L221" s="160">
        <v>200</v>
      </c>
      <c r="M221" s="163">
        <v>198</v>
      </c>
      <c r="N221" s="163">
        <v>1</v>
      </c>
      <c r="O221" s="163">
        <v>1</v>
      </c>
      <c r="P221" s="161">
        <v>399</v>
      </c>
      <c r="Q221" s="163">
        <v>198</v>
      </c>
      <c r="R221" s="3"/>
      <c r="S221" s="3"/>
      <c r="T221" s="3"/>
      <c r="U221" s="161">
        <v>396</v>
      </c>
      <c r="V221" s="162"/>
      <c r="W221" s="157"/>
      <c r="X221" s="5"/>
      <c r="Y221" s="5"/>
      <c r="Z221" s="5"/>
      <c r="AA221" s="157"/>
      <c r="AB221" s="157"/>
      <c r="AC221" s="5"/>
      <c r="AD221" s="5"/>
      <c r="AE221" s="5"/>
      <c r="AF221" s="158"/>
      <c r="AG221" s="162">
        <v>168</v>
      </c>
      <c r="AH221" s="157">
        <v>5440</v>
      </c>
      <c r="AI221" s="158">
        <v>876</v>
      </c>
    </row>
    <row r="222" spans="1:35" ht="30.75" customHeight="1" x14ac:dyDescent="0.25">
      <c r="A222" s="194">
        <v>27</v>
      </c>
      <c r="B222" s="195" t="s">
        <v>114</v>
      </c>
      <c r="C222" s="195" t="s">
        <v>279</v>
      </c>
      <c r="D222" s="198">
        <v>85</v>
      </c>
      <c r="E222" s="198">
        <v>17</v>
      </c>
      <c r="F222" s="198">
        <v>7</v>
      </c>
      <c r="G222" s="197">
        <v>357</v>
      </c>
      <c r="H222" s="153">
        <v>45</v>
      </c>
      <c r="I222" s="3">
        <v>0</v>
      </c>
      <c r="J222" s="150">
        <v>311</v>
      </c>
      <c r="K222" s="197">
        <v>595</v>
      </c>
      <c r="L222" s="197">
        <v>357</v>
      </c>
      <c r="M222" s="198">
        <v>348</v>
      </c>
      <c r="N222" s="198">
        <v>7</v>
      </c>
      <c r="O222" s="198">
        <v>1</v>
      </c>
      <c r="P222" s="197">
        <v>595</v>
      </c>
      <c r="Q222" s="198">
        <v>348</v>
      </c>
      <c r="R222" s="153"/>
      <c r="S222" s="3"/>
      <c r="T222" s="150"/>
      <c r="U222" s="197">
        <v>590</v>
      </c>
      <c r="V222" s="196"/>
      <c r="W222" s="196"/>
      <c r="X222" s="154"/>
      <c r="Y222" s="5"/>
      <c r="Z222" s="151"/>
      <c r="AA222" s="196"/>
      <c r="AB222" s="196"/>
      <c r="AC222" s="154"/>
      <c r="AD222" s="5"/>
      <c r="AE222" s="151"/>
      <c r="AF222" s="196"/>
      <c r="AG222" s="196">
        <v>240</v>
      </c>
      <c r="AH222" s="196">
        <v>5450</v>
      </c>
      <c r="AI222" s="196">
        <v>1251</v>
      </c>
    </row>
    <row r="223" spans="1:35" ht="24" hidden="1" customHeight="1" x14ac:dyDescent="0.25">
      <c r="A223" s="172">
        <v>7</v>
      </c>
      <c r="B223" s="173" t="s">
        <v>115</v>
      </c>
      <c r="C223" s="173" t="s">
        <v>280</v>
      </c>
      <c r="D223" s="190">
        <v>99</v>
      </c>
      <c r="E223" s="191">
        <v>25</v>
      </c>
      <c r="F223" s="192">
        <v>9</v>
      </c>
      <c r="G223" s="177">
        <v>866</v>
      </c>
      <c r="H223" s="3">
        <v>409</v>
      </c>
      <c r="I223" s="3">
        <v>0</v>
      </c>
      <c r="J223" s="3">
        <v>457</v>
      </c>
      <c r="K223" s="178">
        <v>1832</v>
      </c>
      <c r="L223" s="177">
        <v>866</v>
      </c>
      <c r="M223" s="190">
        <v>525</v>
      </c>
      <c r="N223" s="190">
        <v>0</v>
      </c>
      <c r="O223" s="190">
        <v>341</v>
      </c>
      <c r="P223" s="178">
        <v>1832</v>
      </c>
      <c r="Q223" s="190">
        <v>525</v>
      </c>
      <c r="R223" s="3"/>
      <c r="S223" s="3"/>
      <c r="T223" s="3"/>
      <c r="U223" s="178">
        <v>1222</v>
      </c>
      <c r="V223" s="179"/>
      <c r="W223" s="174"/>
      <c r="X223" s="5"/>
      <c r="Y223" s="5"/>
      <c r="Z223" s="5"/>
      <c r="AA223" s="174"/>
      <c r="AB223" s="174"/>
      <c r="AC223" s="5"/>
      <c r="AD223" s="5"/>
      <c r="AE223" s="5"/>
      <c r="AF223" s="175"/>
      <c r="AG223" s="179">
        <v>348</v>
      </c>
      <c r="AH223" s="174">
        <v>9299</v>
      </c>
      <c r="AI223" s="175">
        <v>1814</v>
      </c>
    </row>
    <row r="224" spans="1:35" ht="24" hidden="1" customHeight="1" x14ac:dyDescent="0.25">
      <c r="A224" s="1">
        <v>8</v>
      </c>
      <c r="B224" s="48" t="s">
        <v>116</v>
      </c>
      <c r="C224" s="48" t="s">
        <v>333</v>
      </c>
      <c r="D224" s="6">
        <v>92</v>
      </c>
      <c r="E224" s="46">
        <v>26</v>
      </c>
      <c r="F224" s="114">
        <v>11</v>
      </c>
      <c r="G224" s="43">
        <v>377</v>
      </c>
      <c r="H224" s="3">
        <v>49</v>
      </c>
      <c r="I224" s="3">
        <v>0</v>
      </c>
      <c r="J224" s="3">
        <v>328</v>
      </c>
      <c r="K224" s="44">
        <v>1249</v>
      </c>
      <c r="L224" s="43">
        <v>377</v>
      </c>
      <c r="M224" s="6">
        <v>376</v>
      </c>
      <c r="N224" s="6">
        <v>1</v>
      </c>
      <c r="O224" s="6">
        <v>0</v>
      </c>
      <c r="P224" s="44">
        <v>1249</v>
      </c>
      <c r="Q224" s="6">
        <v>376</v>
      </c>
      <c r="R224" s="3"/>
      <c r="S224" s="3"/>
      <c r="T224" s="3"/>
      <c r="U224" s="44">
        <v>1249</v>
      </c>
      <c r="V224" s="41"/>
      <c r="W224" s="5"/>
      <c r="X224" s="5"/>
      <c r="Y224" s="5"/>
      <c r="Z224" s="5"/>
      <c r="AA224" s="5"/>
      <c r="AB224" s="5"/>
      <c r="AC224" s="5"/>
      <c r="AD224" s="5"/>
      <c r="AE224" s="5"/>
      <c r="AF224" s="36"/>
      <c r="AG224" s="41">
        <v>360</v>
      </c>
      <c r="AH224" s="5">
        <v>11309</v>
      </c>
      <c r="AI224" s="36">
        <v>1877</v>
      </c>
    </row>
    <row r="225" spans="1:35" ht="24" hidden="1" customHeight="1" x14ac:dyDescent="0.25">
      <c r="A225" s="1">
        <v>9</v>
      </c>
      <c r="B225" s="48" t="s">
        <v>117</v>
      </c>
      <c r="C225" s="48" t="s">
        <v>337</v>
      </c>
      <c r="D225" s="6">
        <v>88</v>
      </c>
      <c r="E225" s="46">
        <v>26</v>
      </c>
      <c r="F225" s="114">
        <v>10</v>
      </c>
      <c r="G225" s="43">
        <v>493</v>
      </c>
      <c r="H225" s="3">
        <v>37</v>
      </c>
      <c r="I225" s="3">
        <v>0</v>
      </c>
      <c r="J225" s="3">
        <v>456</v>
      </c>
      <c r="K225" s="44">
        <v>1659</v>
      </c>
      <c r="L225" s="43">
        <v>493</v>
      </c>
      <c r="M225" s="6">
        <v>484</v>
      </c>
      <c r="N225" s="6">
        <v>9</v>
      </c>
      <c r="O225" s="6">
        <v>0</v>
      </c>
      <c r="P225" s="44">
        <v>1659</v>
      </c>
      <c r="Q225" s="6">
        <v>484</v>
      </c>
      <c r="R225" s="3"/>
      <c r="S225" s="3"/>
      <c r="T225" s="3"/>
      <c r="U225" s="44">
        <v>1645</v>
      </c>
      <c r="V225" s="41"/>
      <c r="W225" s="5"/>
      <c r="X225" s="5"/>
      <c r="Y225" s="5"/>
      <c r="Z225" s="5"/>
      <c r="AA225" s="5"/>
      <c r="AB225" s="5"/>
      <c r="AC225" s="5"/>
      <c r="AD225" s="5"/>
      <c r="AE225" s="5"/>
      <c r="AF225" s="36"/>
      <c r="AG225" s="41">
        <v>384</v>
      </c>
      <c r="AH225" s="5">
        <v>11387</v>
      </c>
      <c r="AI225" s="36">
        <v>2005</v>
      </c>
    </row>
    <row r="226" spans="1:35" ht="24" hidden="1" customHeight="1" x14ac:dyDescent="0.25">
      <c r="A226" s="1">
        <v>10</v>
      </c>
      <c r="B226" s="48" t="s">
        <v>118</v>
      </c>
      <c r="C226" s="48" t="s">
        <v>329</v>
      </c>
      <c r="D226" s="6">
        <v>99</v>
      </c>
      <c r="E226" s="46">
        <v>31</v>
      </c>
      <c r="F226" s="114">
        <v>12</v>
      </c>
      <c r="G226" s="43">
        <v>647</v>
      </c>
      <c r="H226" s="3">
        <v>40</v>
      </c>
      <c r="I226" s="3">
        <v>0</v>
      </c>
      <c r="J226" s="3">
        <v>607</v>
      </c>
      <c r="K226" s="44">
        <v>1628</v>
      </c>
      <c r="L226" s="43">
        <v>647</v>
      </c>
      <c r="M226" s="6">
        <v>623</v>
      </c>
      <c r="N226" s="6">
        <v>18</v>
      </c>
      <c r="O226" s="6">
        <v>6</v>
      </c>
      <c r="P226" s="44">
        <v>1628</v>
      </c>
      <c r="Q226" s="6">
        <v>623</v>
      </c>
      <c r="R226" s="3"/>
      <c r="S226" s="3"/>
      <c r="T226" s="3"/>
      <c r="U226" s="44">
        <v>1605</v>
      </c>
      <c r="V226" s="41"/>
      <c r="W226" s="5"/>
      <c r="X226" s="5"/>
      <c r="Y226" s="5"/>
      <c r="Z226" s="5"/>
      <c r="AA226" s="5"/>
      <c r="AB226" s="5"/>
      <c r="AC226" s="5"/>
      <c r="AD226" s="5"/>
      <c r="AE226" s="5"/>
      <c r="AF226" s="36"/>
      <c r="AG226" s="41">
        <v>336</v>
      </c>
      <c r="AH226" s="5">
        <v>7578</v>
      </c>
      <c r="AI226" s="36">
        <v>1752</v>
      </c>
    </row>
    <row r="227" spans="1:35" ht="24" hidden="1" customHeight="1" x14ac:dyDescent="0.25">
      <c r="A227" s="1">
        <v>11</v>
      </c>
      <c r="B227" s="48" t="s">
        <v>119</v>
      </c>
      <c r="C227" s="48" t="s">
        <v>331</v>
      </c>
      <c r="D227" s="6">
        <v>75</v>
      </c>
      <c r="E227" s="46">
        <v>5</v>
      </c>
      <c r="F227" s="114">
        <v>2</v>
      </c>
      <c r="G227" s="43">
        <v>82</v>
      </c>
      <c r="H227" s="3">
        <v>0</v>
      </c>
      <c r="I227" s="3">
        <v>0</v>
      </c>
      <c r="J227" s="3">
        <v>82</v>
      </c>
      <c r="K227" s="44">
        <v>26</v>
      </c>
      <c r="L227" s="43">
        <v>82</v>
      </c>
      <c r="M227" s="6">
        <v>77</v>
      </c>
      <c r="N227" s="6">
        <v>4</v>
      </c>
      <c r="O227" s="6">
        <v>1</v>
      </c>
      <c r="P227" s="44">
        <v>26</v>
      </c>
      <c r="Q227" s="6">
        <v>77</v>
      </c>
      <c r="R227" s="3"/>
      <c r="S227" s="3"/>
      <c r="T227" s="3"/>
      <c r="U227" s="44">
        <v>23</v>
      </c>
      <c r="V227" s="41"/>
      <c r="W227" s="5"/>
      <c r="X227" s="5"/>
      <c r="Y227" s="5"/>
      <c r="Z227" s="5"/>
      <c r="AA227" s="5"/>
      <c r="AB227" s="5"/>
      <c r="AC227" s="5"/>
      <c r="AD227" s="5"/>
      <c r="AE227" s="5"/>
      <c r="AF227" s="36"/>
      <c r="AG227" s="41">
        <v>72</v>
      </c>
      <c r="AH227" s="5">
        <v>645</v>
      </c>
      <c r="AI227" s="36">
        <v>380</v>
      </c>
    </row>
    <row r="228" spans="1:35" ht="24" hidden="1" customHeight="1" x14ac:dyDescent="0.25">
      <c r="A228" s="2">
        <v>12</v>
      </c>
      <c r="B228" s="49" t="s">
        <v>120</v>
      </c>
      <c r="C228" s="49" t="s">
        <v>330</v>
      </c>
      <c r="D228" s="6">
        <v>81</v>
      </c>
      <c r="E228" s="46">
        <v>19</v>
      </c>
      <c r="F228" s="114">
        <v>6</v>
      </c>
      <c r="G228" s="43">
        <v>375</v>
      </c>
      <c r="H228" s="3">
        <v>38</v>
      </c>
      <c r="I228" s="3">
        <v>2</v>
      </c>
      <c r="J228" s="3">
        <v>335</v>
      </c>
      <c r="K228" s="44">
        <v>940</v>
      </c>
      <c r="L228" s="43">
        <v>375</v>
      </c>
      <c r="M228" s="6">
        <v>373</v>
      </c>
      <c r="N228" s="6">
        <v>2</v>
      </c>
      <c r="O228" s="6">
        <v>0</v>
      </c>
      <c r="P228" s="44">
        <v>940</v>
      </c>
      <c r="Q228" s="6">
        <v>373</v>
      </c>
      <c r="R228" s="38"/>
      <c r="S228" s="38"/>
      <c r="T228" s="38"/>
      <c r="U228" s="44">
        <v>936</v>
      </c>
      <c r="V228" s="42"/>
      <c r="W228" s="37"/>
      <c r="X228" s="37"/>
      <c r="Y228" s="37"/>
      <c r="Z228" s="37"/>
      <c r="AA228" s="37"/>
      <c r="AB228" s="37"/>
      <c r="AC228" s="37"/>
      <c r="AD228" s="37"/>
      <c r="AE228" s="37"/>
      <c r="AF228" s="39"/>
      <c r="AG228" s="42">
        <v>228</v>
      </c>
      <c r="AH228" s="37">
        <v>6456</v>
      </c>
      <c r="AI228" s="39">
        <v>1190</v>
      </c>
    </row>
    <row r="229" spans="1:35" ht="24" customHeight="1" x14ac:dyDescent="0.25">
      <c r="A229" s="18"/>
      <c r="B229" s="19"/>
      <c r="C229" s="19"/>
      <c r="D229" s="21"/>
      <c r="E229" s="21"/>
      <c r="F229" s="21"/>
      <c r="G229" s="22"/>
      <c r="H229" s="22"/>
      <c r="I229" s="22"/>
      <c r="J229" s="22"/>
      <c r="K229" s="22"/>
      <c r="L229" s="21"/>
      <c r="M229" s="21"/>
      <c r="N229" s="21"/>
      <c r="O229" s="21"/>
      <c r="P229" s="21"/>
      <c r="Q229" s="22"/>
      <c r="R229" s="22"/>
      <c r="S229" s="22"/>
      <c r="T229" s="22"/>
      <c r="U229" s="22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3"/>
      <c r="AI229" s="20"/>
    </row>
    <row r="230" spans="1:35" ht="24" customHeight="1" x14ac:dyDescent="0.25">
      <c r="A230" s="18"/>
      <c r="B230" s="19"/>
      <c r="C230" s="19"/>
      <c r="D230" s="21"/>
      <c r="E230" s="21"/>
      <c r="F230" s="21"/>
      <c r="G230" s="22"/>
      <c r="H230" s="22"/>
      <c r="I230" s="22"/>
      <c r="J230" s="22"/>
      <c r="K230" s="22"/>
      <c r="L230" s="21"/>
      <c r="M230" s="21"/>
      <c r="N230" s="21"/>
      <c r="O230" s="21"/>
      <c r="P230" s="21"/>
      <c r="Q230" s="22"/>
      <c r="R230" s="22"/>
      <c r="S230" s="22"/>
      <c r="T230" s="22"/>
      <c r="U230" s="22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3"/>
      <c r="AI230" s="20"/>
    </row>
    <row r="231" spans="1:35" ht="24" customHeight="1" x14ac:dyDescent="0.25">
      <c r="A231" s="18"/>
      <c r="B231" s="19"/>
      <c r="C231" s="19"/>
      <c r="D231" s="21" t="e">
        <f>+D6-#REF!</f>
        <v>#REF!</v>
      </c>
      <c r="E231" s="21" t="e">
        <f>+E6-#REF!</f>
        <v>#REF!</v>
      </c>
      <c r="F231" s="21"/>
      <c r="G231" s="21" t="e">
        <f>+G6-#REF!</f>
        <v>#REF!</v>
      </c>
      <c r="H231" s="21" t="e">
        <f>+H6-#REF!</f>
        <v>#REF!</v>
      </c>
      <c r="I231" s="21" t="e">
        <f>+I6-#REF!</f>
        <v>#REF!</v>
      </c>
      <c r="J231" s="21" t="e">
        <f>+J6-#REF!</f>
        <v>#REF!</v>
      </c>
      <c r="K231" s="21" t="e">
        <f>+K6-#REF!</f>
        <v>#REF!</v>
      </c>
      <c r="L231" s="21" t="e">
        <f>+L6-#REF!</f>
        <v>#REF!</v>
      </c>
      <c r="M231" s="21" t="e">
        <f>+M6-#REF!</f>
        <v>#REF!</v>
      </c>
      <c r="N231" s="21" t="e">
        <f>+N6-#REF!</f>
        <v>#REF!</v>
      </c>
      <c r="O231" s="21" t="e">
        <f>+O6-#REF!</f>
        <v>#REF!</v>
      </c>
      <c r="P231" s="21" t="e">
        <f>+P6-#REF!</f>
        <v>#REF!</v>
      </c>
      <c r="Q231" s="21" t="e">
        <f>+Q6-#REF!</f>
        <v>#REF!</v>
      </c>
      <c r="R231" s="21" t="e">
        <f>+R6-#REF!</f>
        <v>#REF!</v>
      </c>
      <c r="S231" s="21" t="e">
        <f>+S6-#REF!</f>
        <v>#REF!</v>
      </c>
      <c r="T231" s="21" t="e">
        <f>+T6-#REF!</f>
        <v>#REF!</v>
      </c>
      <c r="U231" s="21" t="e">
        <f>+U6-#REF!</f>
        <v>#REF!</v>
      </c>
      <c r="V231" s="21" t="e">
        <f>+V6-#REF!</f>
        <v>#REF!</v>
      </c>
      <c r="W231" s="21" t="e">
        <f>+W6-#REF!</f>
        <v>#REF!</v>
      </c>
      <c r="X231" s="21" t="e">
        <f>+X6-#REF!</f>
        <v>#REF!</v>
      </c>
      <c r="Y231" s="21" t="e">
        <f>+Y6-#REF!</f>
        <v>#REF!</v>
      </c>
      <c r="Z231" s="21" t="e">
        <f>+Z6-#REF!</f>
        <v>#REF!</v>
      </c>
      <c r="AA231" s="21" t="e">
        <f>+AA6-#REF!</f>
        <v>#REF!</v>
      </c>
      <c r="AB231" s="21" t="e">
        <f>+AB6-#REF!</f>
        <v>#REF!</v>
      </c>
      <c r="AC231" s="21" t="e">
        <f>+AC6-#REF!</f>
        <v>#REF!</v>
      </c>
      <c r="AD231" s="21" t="e">
        <f>+AD6-#REF!</f>
        <v>#REF!</v>
      </c>
      <c r="AE231" s="21" t="e">
        <f>+AE6-#REF!</f>
        <v>#REF!</v>
      </c>
      <c r="AF231" s="21" t="e">
        <f>+AF6-#REF!</f>
        <v>#REF!</v>
      </c>
      <c r="AG231" s="21" t="e">
        <f>+AG6-#REF!</f>
        <v>#REF!</v>
      </c>
      <c r="AH231" s="21" t="e">
        <f>+AH6-#REF!</f>
        <v>#REF!</v>
      </c>
      <c r="AI231" s="21" t="e">
        <f>+AI6-#REF!</f>
        <v>#REF!</v>
      </c>
    </row>
    <row r="232" spans="1:35" ht="24" customHeight="1" x14ac:dyDescent="0.25">
      <c r="A232" s="18"/>
      <c r="B232" s="19"/>
      <c r="C232" s="19"/>
      <c r="D232" s="21"/>
      <c r="E232" s="21"/>
      <c r="F232" s="21"/>
      <c r="G232" s="22"/>
      <c r="H232" s="22"/>
      <c r="I232" s="22"/>
      <c r="J232" s="22"/>
      <c r="K232" s="22"/>
      <c r="L232" s="21"/>
      <c r="M232" s="21"/>
      <c r="N232" s="21"/>
      <c r="O232" s="21"/>
      <c r="P232" s="21"/>
      <c r="Q232" s="22"/>
      <c r="R232" s="22"/>
      <c r="S232" s="22"/>
      <c r="T232" s="22"/>
      <c r="U232" s="22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3"/>
      <c r="AI232" s="20"/>
    </row>
    <row r="233" spans="1:35" ht="24" customHeight="1" x14ac:dyDescent="0.25">
      <c r="A233" s="18"/>
      <c r="B233" s="19"/>
      <c r="C233" s="19"/>
      <c r="D233" s="21"/>
      <c r="E233" s="21"/>
      <c r="F233" s="21"/>
      <c r="G233" s="22"/>
      <c r="H233" s="22"/>
      <c r="I233" s="22"/>
      <c r="J233" s="22"/>
      <c r="K233" s="22"/>
      <c r="L233" s="21"/>
      <c r="M233" s="21"/>
      <c r="N233" s="21"/>
      <c r="O233" s="21"/>
      <c r="P233" s="21"/>
      <c r="Q233" s="22"/>
      <c r="R233" s="22"/>
      <c r="S233" s="22"/>
      <c r="T233" s="22"/>
      <c r="U233" s="22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3"/>
      <c r="AI233" s="20"/>
    </row>
    <row r="234" spans="1:35" ht="24" customHeight="1" x14ac:dyDescent="0.25">
      <c r="A234" s="18"/>
      <c r="B234" s="19"/>
      <c r="C234" s="19"/>
      <c r="D234" s="21"/>
      <c r="E234" s="21"/>
      <c r="F234" s="21"/>
      <c r="G234" s="22"/>
      <c r="H234" s="22"/>
      <c r="I234" s="22"/>
      <c r="J234" s="22"/>
      <c r="K234" s="22"/>
      <c r="L234" s="21"/>
      <c r="M234" s="21"/>
      <c r="N234" s="21"/>
      <c r="O234" s="21"/>
      <c r="P234" s="21"/>
      <c r="Q234" s="22"/>
      <c r="R234" s="22"/>
      <c r="S234" s="22"/>
      <c r="T234" s="22"/>
      <c r="U234" s="22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3"/>
      <c r="AI234" s="20"/>
    </row>
    <row r="235" spans="1:35" ht="24" customHeight="1" x14ac:dyDescent="0.25">
      <c r="A235" s="18"/>
      <c r="B235" s="19"/>
      <c r="C235" s="19"/>
      <c r="D235" s="21"/>
      <c r="E235" s="21"/>
      <c r="F235" s="21"/>
      <c r="G235" s="22"/>
      <c r="H235" s="22"/>
      <c r="I235" s="22"/>
      <c r="J235" s="22"/>
      <c r="K235" s="22"/>
      <c r="L235" s="21"/>
      <c r="M235" s="21"/>
      <c r="N235" s="21"/>
      <c r="O235" s="21"/>
      <c r="P235" s="21"/>
      <c r="Q235" s="22"/>
      <c r="R235" s="22"/>
      <c r="S235" s="22"/>
      <c r="T235" s="22"/>
      <c r="U235" s="22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3"/>
      <c r="AI235" s="20"/>
    </row>
    <row r="236" spans="1:35" ht="24" customHeight="1" x14ac:dyDescent="0.25">
      <c r="A236" s="18"/>
      <c r="B236" s="19"/>
      <c r="C236" s="19"/>
      <c r="D236" s="21"/>
      <c r="E236" s="21"/>
      <c r="F236" s="21"/>
      <c r="G236" s="22"/>
      <c r="H236" s="22"/>
      <c r="I236" s="22"/>
      <c r="J236" s="22"/>
      <c r="K236" s="22"/>
      <c r="L236" s="21"/>
      <c r="M236" s="21"/>
      <c r="N236" s="21"/>
      <c r="O236" s="21"/>
      <c r="P236" s="21"/>
      <c r="Q236" s="22"/>
      <c r="R236" s="22"/>
      <c r="S236" s="22"/>
      <c r="T236" s="22"/>
      <c r="U236" s="22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3"/>
      <c r="AI236" s="20"/>
    </row>
    <row r="237" spans="1:35" ht="24" customHeight="1" x14ac:dyDescent="0.25">
      <c r="A237" s="18"/>
      <c r="B237" s="19"/>
      <c r="C237" s="19"/>
      <c r="D237" s="21"/>
      <c r="E237" s="21"/>
      <c r="F237" s="21"/>
      <c r="G237" s="22"/>
      <c r="H237" s="22"/>
      <c r="I237" s="22"/>
      <c r="J237" s="22"/>
      <c r="K237" s="22"/>
      <c r="L237" s="21"/>
      <c r="M237" s="21"/>
      <c r="N237" s="21"/>
      <c r="O237" s="21"/>
      <c r="P237" s="21"/>
      <c r="Q237" s="22"/>
      <c r="R237" s="22"/>
      <c r="S237" s="22"/>
      <c r="T237" s="22"/>
      <c r="U237" s="22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3"/>
      <c r="AI237" s="20"/>
    </row>
    <row r="238" spans="1:35" ht="24" customHeight="1" x14ac:dyDescent="0.25">
      <c r="A238" s="18"/>
      <c r="B238" s="19"/>
      <c r="C238" s="19"/>
      <c r="D238" s="21"/>
      <c r="E238" s="21"/>
      <c r="F238" s="21"/>
      <c r="G238" s="22"/>
      <c r="H238" s="22"/>
      <c r="I238" s="22"/>
      <c r="J238" s="22"/>
      <c r="K238" s="22"/>
      <c r="L238" s="21"/>
      <c r="M238" s="21"/>
      <c r="N238" s="21"/>
      <c r="O238" s="21"/>
      <c r="P238" s="21"/>
      <c r="Q238" s="22"/>
      <c r="R238" s="22"/>
      <c r="S238" s="22"/>
      <c r="T238" s="22"/>
      <c r="U238" s="22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3"/>
      <c r="AI238" s="20"/>
    </row>
    <row r="239" spans="1:35" ht="24" customHeight="1" x14ac:dyDescent="0.25">
      <c r="A239" s="18"/>
      <c r="B239" s="19"/>
      <c r="C239" s="19"/>
      <c r="D239" s="21"/>
      <c r="E239" s="21"/>
      <c r="F239" s="21"/>
      <c r="G239" s="22"/>
      <c r="H239" s="22"/>
      <c r="I239" s="22"/>
      <c r="J239" s="22"/>
      <c r="K239" s="22"/>
      <c r="L239" s="21"/>
      <c r="M239" s="21"/>
      <c r="N239" s="21"/>
      <c r="O239" s="21"/>
      <c r="P239" s="21"/>
      <c r="Q239" s="22"/>
      <c r="R239" s="22"/>
      <c r="S239" s="22"/>
      <c r="T239" s="22"/>
      <c r="U239" s="22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3"/>
      <c r="AI239" s="20"/>
    </row>
    <row r="240" spans="1:35" ht="24" customHeight="1" x14ac:dyDescent="0.25">
      <c r="A240" s="18"/>
      <c r="B240" s="19"/>
      <c r="C240" s="19"/>
      <c r="D240" s="21"/>
      <c r="E240" s="21"/>
      <c r="F240" s="21"/>
      <c r="G240" s="22"/>
      <c r="H240" s="22"/>
      <c r="I240" s="22"/>
      <c r="J240" s="22"/>
      <c r="K240" s="22"/>
      <c r="L240" s="21"/>
      <c r="M240" s="21"/>
      <c r="N240" s="21"/>
      <c r="O240" s="21"/>
      <c r="P240" s="21"/>
      <c r="Q240" s="22"/>
      <c r="R240" s="22"/>
      <c r="S240" s="22"/>
      <c r="T240" s="22"/>
      <c r="U240" s="22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3"/>
      <c r="AI240" s="20"/>
    </row>
    <row r="241" spans="1:35" ht="24" customHeight="1" x14ac:dyDescent="0.25">
      <c r="A241" s="18"/>
      <c r="B241" s="19"/>
      <c r="C241" s="19"/>
      <c r="D241" s="21"/>
      <c r="E241" s="21"/>
      <c r="F241" s="21"/>
      <c r="G241" s="22"/>
      <c r="H241" s="22"/>
      <c r="I241" s="22"/>
      <c r="J241" s="22"/>
      <c r="K241" s="22"/>
      <c r="L241" s="21"/>
      <c r="M241" s="21"/>
      <c r="N241" s="21"/>
      <c r="O241" s="21"/>
      <c r="P241" s="21"/>
      <c r="Q241" s="22"/>
      <c r="R241" s="22"/>
      <c r="S241" s="22"/>
      <c r="T241" s="22"/>
      <c r="U241" s="22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3"/>
      <c r="AI241" s="20"/>
    </row>
    <row r="242" spans="1:35" ht="24" customHeight="1" x14ac:dyDescent="0.25">
      <c r="A242" s="18"/>
      <c r="B242" s="19"/>
      <c r="C242" s="19"/>
      <c r="D242" s="21"/>
      <c r="E242" s="21"/>
      <c r="F242" s="21"/>
      <c r="G242" s="22"/>
      <c r="H242" s="22"/>
      <c r="I242" s="22"/>
      <c r="J242" s="22"/>
      <c r="K242" s="22"/>
      <c r="L242" s="21"/>
      <c r="M242" s="21"/>
      <c r="N242" s="21"/>
      <c r="O242" s="21"/>
      <c r="P242" s="21"/>
      <c r="Q242" s="22"/>
      <c r="R242" s="22"/>
      <c r="S242" s="22"/>
      <c r="T242" s="22"/>
      <c r="U242" s="22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3"/>
      <c r="AI242" s="20"/>
    </row>
    <row r="243" spans="1:35" ht="24" customHeight="1" x14ac:dyDescent="0.25">
      <c r="A243" s="18"/>
      <c r="B243" s="19"/>
      <c r="C243" s="19"/>
      <c r="D243" s="21"/>
      <c r="E243" s="21"/>
      <c r="F243" s="21"/>
      <c r="G243" s="22"/>
      <c r="H243" s="22"/>
      <c r="I243" s="22"/>
      <c r="J243" s="22"/>
      <c r="K243" s="22"/>
      <c r="L243" s="21"/>
      <c r="M243" s="21"/>
      <c r="N243" s="21"/>
      <c r="O243" s="21"/>
      <c r="P243" s="21"/>
      <c r="Q243" s="22"/>
      <c r="R243" s="22"/>
      <c r="S243" s="22"/>
      <c r="T243" s="22"/>
      <c r="U243" s="22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3"/>
      <c r="AI243" s="20"/>
    </row>
    <row r="244" spans="1:35" ht="24" customHeight="1" x14ac:dyDescent="0.25">
      <c r="A244" s="18"/>
      <c r="B244" s="19"/>
      <c r="C244" s="19"/>
      <c r="D244" s="21"/>
      <c r="E244" s="21"/>
      <c r="F244" s="21"/>
      <c r="G244" s="22"/>
      <c r="H244" s="22"/>
      <c r="I244" s="22"/>
      <c r="J244" s="22"/>
      <c r="K244" s="22"/>
      <c r="L244" s="21"/>
      <c r="M244" s="21"/>
      <c r="N244" s="21"/>
      <c r="O244" s="21"/>
      <c r="P244" s="21"/>
      <c r="Q244" s="22"/>
      <c r="R244" s="22"/>
      <c r="S244" s="22"/>
      <c r="T244" s="22"/>
      <c r="U244" s="22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3"/>
      <c r="AI244" s="20"/>
    </row>
    <row r="245" spans="1:35" ht="24" customHeight="1" x14ac:dyDescent="0.25">
      <c r="A245" s="18"/>
      <c r="B245" s="19"/>
      <c r="C245" s="19"/>
      <c r="D245" s="21"/>
      <c r="E245" s="21"/>
      <c r="F245" s="21"/>
      <c r="G245" s="22"/>
      <c r="H245" s="22"/>
      <c r="I245" s="22"/>
      <c r="J245" s="22"/>
      <c r="K245" s="22"/>
      <c r="L245" s="21"/>
      <c r="M245" s="21"/>
      <c r="N245" s="21"/>
      <c r="O245" s="21"/>
      <c r="P245" s="21"/>
      <c r="Q245" s="22"/>
      <c r="R245" s="22"/>
      <c r="S245" s="22"/>
      <c r="T245" s="22"/>
      <c r="U245" s="22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3"/>
      <c r="AI245" s="20"/>
    </row>
    <row r="246" spans="1:35" ht="24" customHeight="1" x14ac:dyDescent="0.25">
      <c r="A246" s="18"/>
      <c r="B246" s="19"/>
      <c r="C246" s="19"/>
      <c r="D246" s="21"/>
      <c r="E246" s="21"/>
      <c r="F246" s="21"/>
      <c r="G246" s="22"/>
      <c r="H246" s="22"/>
      <c r="I246" s="22"/>
      <c r="J246" s="22"/>
      <c r="K246" s="22"/>
      <c r="L246" s="21"/>
      <c r="M246" s="21"/>
      <c r="N246" s="21"/>
      <c r="O246" s="21"/>
      <c r="P246" s="21"/>
      <c r="Q246" s="22"/>
      <c r="R246" s="22"/>
      <c r="S246" s="22"/>
      <c r="T246" s="22"/>
      <c r="U246" s="22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3"/>
      <c r="AI246" s="20"/>
    </row>
    <row r="247" spans="1:35" ht="24" customHeight="1" x14ac:dyDescent="0.25">
      <c r="A247" s="18"/>
      <c r="B247" s="19"/>
      <c r="C247" s="19"/>
      <c r="D247" s="21"/>
      <c r="E247" s="21"/>
      <c r="F247" s="21"/>
      <c r="G247" s="22"/>
      <c r="H247" s="22"/>
      <c r="I247" s="22"/>
      <c r="J247" s="22"/>
      <c r="K247" s="22"/>
      <c r="L247" s="21"/>
      <c r="M247" s="21"/>
      <c r="N247" s="21"/>
      <c r="O247" s="21"/>
      <c r="P247" s="21"/>
      <c r="Q247" s="22"/>
      <c r="R247" s="22"/>
      <c r="S247" s="22"/>
      <c r="T247" s="22"/>
      <c r="U247" s="22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3"/>
      <c r="AI247" s="20"/>
    </row>
  </sheetData>
  <autoFilter ref="A6:AI228" xr:uid="{00000000-0009-0000-0000-000002000000}">
    <filterColumn colId="2">
      <filters>
        <filter val="Ўзсаноатқурилишбанк"/>
      </filters>
    </filterColumn>
  </autoFilter>
  <mergeCells count="41">
    <mergeCell ref="W4:W5"/>
    <mergeCell ref="X4:X5"/>
    <mergeCell ref="Y4:Y5"/>
    <mergeCell ref="Z4:Z5"/>
    <mergeCell ref="AA4:AA5"/>
    <mergeCell ref="AB3:AF3"/>
    <mergeCell ref="AC4:AC5"/>
    <mergeCell ref="AD4:AD5"/>
    <mergeCell ref="AE4:AE5"/>
    <mergeCell ref="AF4:AF5"/>
    <mergeCell ref="AB4:AB5"/>
    <mergeCell ref="A1:AI1"/>
    <mergeCell ref="AG3:AI4"/>
    <mergeCell ref="D4:D5"/>
    <mergeCell ref="E4:E5"/>
    <mergeCell ref="H4:H5"/>
    <mergeCell ref="I4:I5"/>
    <mergeCell ref="J4:J5"/>
    <mergeCell ref="M4:M5"/>
    <mergeCell ref="N4:N5"/>
    <mergeCell ref="O4:O5"/>
    <mergeCell ref="P4:P5"/>
    <mergeCell ref="M3:P3"/>
    <mergeCell ref="Q3:T3"/>
    <mergeCell ref="U3:U5"/>
    <mergeCell ref="V3:V5"/>
    <mergeCell ref="W3:AA3"/>
    <mergeCell ref="Q4:Q5"/>
    <mergeCell ref="R4:R5"/>
    <mergeCell ref="S4:S5"/>
    <mergeCell ref="T4:T5"/>
    <mergeCell ref="A2:B2"/>
    <mergeCell ref="A3:A5"/>
    <mergeCell ref="B3:B5"/>
    <mergeCell ref="G3:G5"/>
    <mergeCell ref="H3:J3"/>
    <mergeCell ref="K3:K5"/>
    <mergeCell ref="L3:L5"/>
    <mergeCell ref="C3:C5"/>
    <mergeCell ref="D3:F3"/>
    <mergeCell ref="F4:F5"/>
  </mergeCells>
  <conditionalFormatting sqref="W100:AI113">
    <cfRule type="cellIs" dxfId="6" priority="6" operator="equal">
      <formula>0</formula>
    </cfRule>
  </conditionalFormatting>
  <conditionalFormatting sqref="X6:Z6 AC6:AE6 W8:AI24 W26:AI41 W43:AI55 W57:AI69 W71:AI86 W88:AI98 W115:AI130 W132:AI146 W148:AI158 W160:AI181 W183:AI201 W203:AI215 W217:AI247">
    <cfRule type="cellIs" dxfId="5" priority="7" operator="equal">
      <formula>0</formula>
    </cfRule>
  </conditionalFormatting>
  <printOptions horizontalCentered="1"/>
  <pageMargins left="0.11811023622047245" right="0.11811023622047245" top="0.35433070866141736" bottom="0.15748031496062992" header="0.31496062992125984" footer="0"/>
  <pageSetup paperSize="8" scale="60" fitToHeight="100" orientation="landscape" r:id="rId1"/>
  <colBreaks count="1" manualBreakCount="1">
    <brk id="23" max="33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7">
    <tabColor theme="4" tint="0.39997558519241921"/>
  </sheetPr>
  <dimension ref="A1:T20"/>
  <sheetViews>
    <sheetView view="pageBreakPreview" zoomScale="70" zoomScaleNormal="115" zoomScaleSheetLayoutView="70" workbookViewId="0">
      <pane ySplit="4" topLeftCell="A5" activePane="bottomLeft" state="frozen"/>
      <selection pane="bottomLeft" activeCell="C7" sqref="C7"/>
    </sheetView>
  </sheetViews>
  <sheetFormatPr defaultColWidth="11.125" defaultRowHeight="15.75" x14ac:dyDescent="0.25"/>
  <cols>
    <col min="1" max="1" width="7" customWidth="1"/>
    <col min="2" max="2" width="22.625" customWidth="1"/>
    <col min="3" max="3" width="13.875" customWidth="1"/>
    <col min="4" max="6" width="12.5" customWidth="1"/>
    <col min="7" max="7" width="8.625" hidden="1" customWidth="1"/>
    <col min="8" max="8" width="12.5" customWidth="1" collapsed="1"/>
    <col min="9" max="9" width="12.5" customWidth="1"/>
    <col min="10" max="10" width="8.625" hidden="1" customWidth="1"/>
    <col min="11" max="11" width="12.5" hidden="1" customWidth="1"/>
    <col min="12" max="12" width="12.5" customWidth="1"/>
    <col min="13" max="14" width="12.5" hidden="1" customWidth="1"/>
    <col min="15" max="15" width="16.625" hidden="1" customWidth="1"/>
    <col min="16" max="16" width="12.5" hidden="1" customWidth="1"/>
    <col min="17" max="19" width="8.625" hidden="1" customWidth="1"/>
    <col min="20" max="20" width="14.625" customWidth="1"/>
  </cols>
  <sheetData>
    <row r="1" spans="1:20" ht="72" customHeight="1" x14ac:dyDescent="0.25">
      <c r="A1" s="381" t="s">
        <v>321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</row>
    <row r="2" spans="1:20" ht="23.25" x14ac:dyDescent="0.25">
      <c r="A2" s="356" t="s">
        <v>341</v>
      </c>
      <c r="B2" s="356"/>
      <c r="C2" s="35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27.95" customHeight="1" x14ac:dyDescent="0.25">
      <c r="A3" s="387" t="s">
        <v>26</v>
      </c>
      <c r="B3" s="389" t="s">
        <v>27</v>
      </c>
      <c r="C3" s="389" t="s">
        <v>320</v>
      </c>
      <c r="D3" s="384" t="s">
        <v>29</v>
      </c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5" t="s">
        <v>323</v>
      </c>
    </row>
    <row r="4" spans="1:20" ht="85.5" customHeight="1" x14ac:dyDescent="0.25">
      <c r="A4" s="388"/>
      <c r="B4" s="390"/>
      <c r="C4" s="390"/>
      <c r="D4" s="101" t="s">
        <v>30</v>
      </c>
      <c r="E4" s="101" t="s">
        <v>31</v>
      </c>
      <c r="F4" s="101" t="s">
        <v>32</v>
      </c>
      <c r="G4" s="101" t="s">
        <v>33</v>
      </c>
      <c r="H4" s="101" t="s">
        <v>34</v>
      </c>
      <c r="I4" s="101" t="s">
        <v>35</v>
      </c>
      <c r="J4" s="101" t="s">
        <v>36</v>
      </c>
      <c r="K4" s="101" t="s">
        <v>37</v>
      </c>
      <c r="L4" s="101" t="s">
        <v>38</v>
      </c>
      <c r="M4" s="101" t="s">
        <v>39</v>
      </c>
      <c r="N4" s="101" t="s">
        <v>40</v>
      </c>
      <c r="O4" s="101" t="s">
        <v>322</v>
      </c>
      <c r="P4" s="101" t="s">
        <v>42</v>
      </c>
      <c r="Q4" s="101" t="s">
        <v>43</v>
      </c>
      <c r="R4" s="101" t="s">
        <v>44</v>
      </c>
      <c r="S4" s="101" t="s">
        <v>45</v>
      </c>
      <c r="T4" s="386"/>
    </row>
    <row r="5" spans="1:20" ht="46.5" customHeight="1" x14ac:dyDescent="0.25">
      <c r="A5" s="382" t="s">
        <v>46</v>
      </c>
      <c r="B5" s="383"/>
      <c r="C5" s="99">
        <f>SUM(C6:C19)</f>
        <v>724</v>
      </c>
      <c r="D5" s="99">
        <f t="shared" ref="D5:S5" si="0">SUM(D6:D19)</f>
        <v>713</v>
      </c>
      <c r="E5" s="99">
        <f t="shared" si="0"/>
        <v>1</v>
      </c>
      <c r="F5" s="99">
        <f t="shared" si="0"/>
        <v>4</v>
      </c>
      <c r="G5" s="99">
        <f t="shared" si="0"/>
        <v>0</v>
      </c>
      <c r="H5" s="99">
        <f t="shared" si="0"/>
        <v>1</v>
      </c>
      <c r="I5" s="99">
        <f t="shared" si="0"/>
        <v>1</v>
      </c>
      <c r="J5" s="99">
        <f t="shared" si="0"/>
        <v>0</v>
      </c>
      <c r="K5" s="99">
        <f t="shared" si="0"/>
        <v>0</v>
      </c>
      <c r="L5" s="99">
        <f t="shared" si="0"/>
        <v>4</v>
      </c>
      <c r="M5" s="99">
        <f t="shared" si="0"/>
        <v>0</v>
      </c>
      <c r="N5" s="99">
        <f t="shared" si="0"/>
        <v>0</v>
      </c>
      <c r="O5" s="99">
        <f t="shared" si="0"/>
        <v>0</v>
      </c>
      <c r="P5" s="99">
        <f t="shared" si="0"/>
        <v>0</v>
      </c>
      <c r="Q5" s="99">
        <f t="shared" si="0"/>
        <v>0</v>
      </c>
      <c r="R5" s="99">
        <f t="shared" si="0"/>
        <v>0</v>
      </c>
      <c r="S5" s="99">
        <f t="shared" si="0"/>
        <v>0</v>
      </c>
      <c r="T5" s="14">
        <f>SUM(T6:T19)</f>
        <v>1006</v>
      </c>
    </row>
    <row r="6" spans="1:20" ht="51.75" customHeight="1" x14ac:dyDescent="0.25">
      <c r="A6" s="89">
        <v>1</v>
      </c>
      <c r="B6" s="90" t="s">
        <v>4</v>
      </c>
      <c r="C6" s="13">
        <f>SUM(D6:S6)</f>
        <v>47</v>
      </c>
      <c r="D6" s="13">
        <v>47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7">
        <v>56</v>
      </c>
    </row>
    <row r="7" spans="1:20" ht="36.75" customHeight="1" x14ac:dyDescent="0.25">
      <c r="A7" s="91">
        <f>+A6+1</f>
        <v>2</v>
      </c>
      <c r="B7" s="92" t="s">
        <v>5</v>
      </c>
      <c r="C7" s="11">
        <f t="shared" ref="C7:C19" si="1">SUM(D7:S7)</f>
        <v>5</v>
      </c>
      <c r="D7" s="11">
        <v>5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5">
        <v>10</v>
      </c>
    </row>
    <row r="8" spans="1:20" ht="36.75" customHeight="1" x14ac:dyDescent="0.25">
      <c r="A8" s="91">
        <f t="shared" ref="A8:A19" si="2">+A7+1</f>
        <v>3</v>
      </c>
      <c r="B8" s="92" t="s">
        <v>6</v>
      </c>
      <c r="C8" s="11">
        <f t="shared" si="1"/>
        <v>86</v>
      </c>
      <c r="D8" s="11">
        <v>86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5">
        <v>93</v>
      </c>
    </row>
    <row r="9" spans="1:20" ht="36.75" customHeight="1" x14ac:dyDescent="0.25">
      <c r="A9" s="91">
        <f t="shared" si="2"/>
        <v>4</v>
      </c>
      <c r="B9" s="92" t="s">
        <v>7</v>
      </c>
      <c r="C9" s="11">
        <f t="shared" si="1"/>
        <v>41</v>
      </c>
      <c r="D9" s="11">
        <v>41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5">
        <v>32</v>
      </c>
    </row>
    <row r="10" spans="1:20" ht="36.75" customHeight="1" x14ac:dyDescent="0.25">
      <c r="A10" s="91">
        <f t="shared" si="2"/>
        <v>5</v>
      </c>
      <c r="B10" s="92" t="s">
        <v>8</v>
      </c>
      <c r="C10" s="11">
        <f t="shared" si="1"/>
        <v>18</v>
      </c>
      <c r="D10" s="11">
        <v>18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5">
        <v>22</v>
      </c>
    </row>
    <row r="11" spans="1:20" ht="36.75" customHeight="1" x14ac:dyDescent="0.25">
      <c r="A11" s="91">
        <f t="shared" si="2"/>
        <v>6</v>
      </c>
      <c r="B11" s="92" t="s">
        <v>9</v>
      </c>
      <c r="C11" s="11">
        <f t="shared" si="1"/>
        <v>41</v>
      </c>
      <c r="D11" s="11">
        <v>37</v>
      </c>
      <c r="E11" s="11">
        <v>1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3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5">
        <v>51</v>
      </c>
    </row>
    <row r="12" spans="1:20" ht="36.75" customHeight="1" x14ac:dyDescent="0.25">
      <c r="A12" s="91">
        <f t="shared" si="2"/>
        <v>7</v>
      </c>
      <c r="B12" s="92" t="s">
        <v>10</v>
      </c>
      <c r="C12" s="11">
        <f t="shared" si="1"/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5">
        <v>0</v>
      </c>
    </row>
    <row r="13" spans="1:20" ht="36.75" customHeight="1" x14ac:dyDescent="0.25">
      <c r="A13" s="91">
        <f t="shared" si="2"/>
        <v>8</v>
      </c>
      <c r="B13" s="92" t="s">
        <v>11</v>
      </c>
      <c r="C13" s="11">
        <f t="shared" si="1"/>
        <v>28</v>
      </c>
      <c r="D13" s="11">
        <v>28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5">
        <v>36</v>
      </c>
    </row>
    <row r="14" spans="1:20" ht="36.75" customHeight="1" x14ac:dyDescent="0.25">
      <c r="A14" s="91">
        <f t="shared" si="2"/>
        <v>9</v>
      </c>
      <c r="B14" s="92" t="s">
        <v>12</v>
      </c>
      <c r="C14" s="11">
        <f t="shared" si="1"/>
        <v>33</v>
      </c>
      <c r="D14" s="11">
        <v>33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5">
        <v>56</v>
      </c>
    </row>
    <row r="15" spans="1:20" ht="36.75" customHeight="1" x14ac:dyDescent="0.25">
      <c r="A15" s="91">
        <f t="shared" si="2"/>
        <v>10</v>
      </c>
      <c r="B15" s="92" t="s">
        <v>13</v>
      </c>
      <c r="C15" s="11">
        <f t="shared" si="1"/>
        <v>19</v>
      </c>
      <c r="D15" s="11">
        <v>19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5">
        <v>23</v>
      </c>
    </row>
    <row r="16" spans="1:20" ht="36.75" customHeight="1" x14ac:dyDescent="0.25">
      <c r="A16" s="91">
        <f t="shared" si="2"/>
        <v>11</v>
      </c>
      <c r="B16" s="92" t="s">
        <v>14</v>
      </c>
      <c r="C16" s="11">
        <f t="shared" si="1"/>
        <v>234</v>
      </c>
      <c r="D16" s="11">
        <v>227</v>
      </c>
      <c r="E16" s="11">
        <v>0</v>
      </c>
      <c r="F16" s="11">
        <v>4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5">
        <v>438</v>
      </c>
    </row>
    <row r="17" spans="1:20" ht="36.75" customHeight="1" x14ac:dyDescent="0.25">
      <c r="A17" s="91">
        <f t="shared" si="2"/>
        <v>12</v>
      </c>
      <c r="B17" s="92" t="s">
        <v>15</v>
      </c>
      <c r="C17" s="11">
        <f t="shared" si="1"/>
        <v>80</v>
      </c>
      <c r="D17" s="11">
        <v>80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5">
        <v>98</v>
      </c>
    </row>
    <row r="18" spans="1:20" ht="36.75" customHeight="1" x14ac:dyDescent="0.25">
      <c r="A18" s="91">
        <f t="shared" si="2"/>
        <v>13</v>
      </c>
      <c r="B18" s="92" t="s">
        <v>16</v>
      </c>
      <c r="C18" s="11">
        <f t="shared" si="1"/>
        <v>19</v>
      </c>
      <c r="D18" s="11">
        <v>19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5">
        <v>22</v>
      </c>
    </row>
    <row r="19" spans="1:20" ht="36.75" customHeight="1" x14ac:dyDescent="0.25">
      <c r="A19" s="93">
        <f t="shared" si="2"/>
        <v>14</v>
      </c>
      <c r="B19" s="94" t="s">
        <v>17</v>
      </c>
      <c r="C19" s="12">
        <f t="shared" si="1"/>
        <v>73</v>
      </c>
      <c r="D19" s="12">
        <v>73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6">
        <v>69</v>
      </c>
    </row>
    <row r="20" spans="1:20" ht="20.25" x14ac:dyDescent="0.25">
      <c r="C20" s="107">
        <f>+C5-'Ҳал этилмаган йуналиши вил (2)'!C5</f>
        <v>0</v>
      </c>
      <c r="D20" s="107">
        <f>+D5-'Ҳал этилмаган йуналиши вил (2)'!D5</f>
        <v>0</v>
      </c>
      <c r="E20" s="107">
        <f>+E5-'Ҳал этилмаган йуналиши вил (2)'!E5</f>
        <v>0</v>
      </c>
      <c r="F20" s="107">
        <f>+F5-'Ҳал этилмаган йуналиши вил (2)'!F5</f>
        <v>0</v>
      </c>
      <c r="G20" s="107">
        <f>+G5-'Ҳал этилмаган йуналиши вил (2)'!G5</f>
        <v>0</v>
      </c>
      <c r="H20" s="107">
        <f>+H5-'Ҳал этилмаган йуналиши вил (2)'!H5</f>
        <v>0</v>
      </c>
      <c r="I20" s="107">
        <f>+I5-'Ҳал этилмаган йуналиши вил (2)'!I5</f>
        <v>0</v>
      </c>
      <c r="J20" s="107">
        <f>+J5-'Ҳал этилмаган йуналиши вил (2)'!J5</f>
        <v>0</v>
      </c>
      <c r="K20" s="107">
        <f>+K5-'Ҳал этилмаган йуналиши вил (2)'!K5</f>
        <v>0</v>
      </c>
      <c r="L20" s="107">
        <f>+L5-'Ҳал этилмаган йуналиши вил (2)'!L5</f>
        <v>0</v>
      </c>
      <c r="M20" s="107">
        <f>+M5-'Ҳал этилмаган йуналиши вил (2)'!M5</f>
        <v>0</v>
      </c>
      <c r="N20" s="107">
        <f>+N5-'Ҳал этилмаган йуналиши вил (2)'!N5</f>
        <v>0</v>
      </c>
      <c r="O20" s="107">
        <f>+O5-'Ҳал этилмаган йуналиши вил (2)'!O5</f>
        <v>0</v>
      </c>
      <c r="P20" s="107">
        <f>+P5-'Ҳал этилмаган йуналиши вил (2)'!P5</f>
        <v>0</v>
      </c>
      <c r="Q20" s="107">
        <f>+Q5-'Ҳал этилмаган йуналиши вил (2)'!Q5</f>
        <v>0</v>
      </c>
      <c r="R20" s="107">
        <f>+R5-'Ҳал этилмаган йуналиши вил (2)'!R5</f>
        <v>0</v>
      </c>
      <c r="S20" s="107">
        <f>+S5-'Ҳал этилмаган йуналиши вил (2)'!S5</f>
        <v>0</v>
      </c>
      <c r="T20" s="107">
        <f>+T5-'Ҳал этилмаган йуналиши вил (2)'!T5</f>
        <v>0</v>
      </c>
    </row>
  </sheetData>
  <mergeCells count="8">
    <mergeCell ref="A1:T1"/>
    <mergeCell ref="A2:C2"/>
    <mergeCell ref="A5:B5"/>
    <mergeCell ref="D3:S3"/>
    <mergeCell ref="T3:T4"/>
    <mergeCell ref="A3:A4"/>
    <mergeCell ref="B3:B4"/>
    <mergeCell ref="C3:C4"/>
  </mergeCells>
  <conditionalFormatting sqref="C5:T20">
    <cfRule type="cellIs" dxfId="4" priority="1" operator="equal">
      <formula>0</formula>
    </cfRule>
  </conditionalFormatting>
  <printOptions horizontalCentered="1"/>
  <pageMargins left="0" right="0" top="0.27559055118110237" bottom="0" header="0" footer="0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11</vt:i4>
      </vt:variant>
    </vt:vector>
  </HeadingPairs>
  <TitlesOfParts>
    <vt:vector size="24" baseType="lpstr">
      <vt:lpstr>Учрашув ҳудуд </vt:lpstr>
      <vt:lpstr>Учрашув ҳудуд  (2)</vt:lpstr>
      <vt:lpstr>Йиғилишга</vt:lpstr>
      <vt:lpstr>муддати яқин</vt:lpstr>
      <vt:lpstr>Мурожаат 273 та</vt:lpstr>
      <vt:lpstr>Мурожаат умумий</vt:lpstr>
      <vt:lpstr>Учраш банк</vt:lpstr>
      <vt:lpstr>Туманлар кесимида</vt:lpstr>
      <vt:lpstr>Ҳал этилмаган йуналиши вил</vt:lpstr>
      <vt:lpstr>Ҳал этилмаган йуналиши вил (2)</vt:lpstr>
      <vt:lpstr>Радлар худуд</vt:lpstr>
      <vt:lpstr>Радлар банк</vt:lpstr>
      <vt:lpstr>Ҳал этилмаган йуналиши банк</vt:lpstr>
      <vt:lpstr>Йиғилишга!Область_печати</vt:lpstr>
      <vt:lpstr>'муддати яқин'!Область_печати</vt:lpstr>
      <vt:lpstr>'Радлар банк'!Область_печати</vt:lpstr>
      <vt:lpstr>'Радлар худуд'!Область_печати</vt:lpstr>
      <vt:lpstr>'Туманлар кесимида'!Область_печати</vt:lpstr>
      <vt:lpstr>'Учраш банк'!Область_печати</vt:lpstr>
      <vt:lpstr>'Учрашув ҳудуд '!Область_печати</vt:lpstr>
      <vt:lpstr>'Учрашув ҳудуд  (2)'!Область_печати</vt:lpstr>
      <vt:lpstr>'Ҳал этилмаган йуналиши банк'!Область_печати</vt:lpstr>
      <vt:lpstr>'Ҳал этилмаган йуналиши вил'!Область_печати</vt:lpstr>
      <vt:lpstr>'Ҳал этилмаган йуналиши вил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Najmiddin X. Irgashov</cp:lastModifiedBy>
  <cp:lastPrinted>2026-06-22T04:39:35Z</cp:lastPrinted>
  <dcterms:created xsi:type="dcterms:W3CDTF">2024-11-07T07:08:43Z</dcterms:created>
  <dcterms:modified xsi:type="dcterms:W3CDTF">2026-07-01T08:29:39Z</dcterms:modified>
</cp:coreProperties>
</file>